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manceral\Desktop\2026\FOFAE\1ER TRIMESTRE\ASEG\Libro1.xlsx 2026-04-16 09-10-33\"/>
    </mc:Choice>
  </mc:AlternateContent>
  <bookViews>
    <workbookView xWindow="-120" yWindow="-120" windowWidth="29040" windowHeight="15840"/>
  </bookViews>
  <sheets>
    <sheet name="EAI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A" localSheetId="0">[1]ECABR!#REF!</definedName>
    <definedName name="A">[1]ECABR!#REF!</definedName>
    <definedName name="A_impresión_IM" localSheetId="0">[1]ECABR!#REF!</definedName>
    <definedName name="A_impresión_IM">[1]ECABR!#REF!</definedName>
    <definedName name="A325_FFF_PEGT_CLC_2301">[1]ECABR!#REF!</definedName>
    <definedName name="abc" localSheetId="0">[2]TOTAL!#REF!</definedName>
    <definedName name="abc">[3]TOTAL!#REF!</definedName>
    <definedName name="Abr">#REF!</definedName>
    <definedName name="anexo">[1]ECABR!#REF!</definedName>
    <definedName name="ANIO">'[4]Info General'!$D$20</definedName>
    <definedName name="ANIO_INFORME" localSheetId="0">'[5]Info General'!$C$12</definedName>
    <definedName name="ANIO_INFORME">'[5]Info General'!$C$12</definedName>
    <definedName name="ANIO1P" localSheetId="0">'[5]Info General'!$D$23</definedName>
    <definedName name="ANIO1P">'[5]Info General'!$D$23</definedName>
    <definedName name="ANIO1R" localSheetId="0">'[5]Info General'!$H$25</definedName>
    <definedName name="ANIO1R">'[5]Info General'!$H$25</definedName>
    <definedName name="ANIO2P" localSheetId="0">'[5]Info General'!$E$23</definedName>
    <definedName name="ANIO2P">'[5]Info General'!$E$23</definedName>
    <definedName name="ANIO2R" localSheetId="0">'[5]Info General'!$G$25</definedName>
    <definedName name="ANIO2R">'[5]Info General'!$G$25</definedName>
    <definedName name="ANIO3P" localSheetId="0">'[5]Info General'!$F$23</definedName>
    <definedName name="ANIO3P">'[5]Info General'!$F$23</definedName>
    <definedName name="ANIO3R" localSheetId="0">'[5]Info General'!$F$25</definedName>
    <definedName name="ANIO3R">'[5]Info General'!$F$25</definedName>
    <definedName name="ANIO4P" localSheetId="0">'[5]Info General'!$G$23</definedName>
    <definedName name="ANIO4P">'[5]Info General'!$G$23</definedName>
    <definedName name="ANIO4R" localSheetId="0">'[5]Info General'!$E$25</definedName>
    <definedName name="ANIO4R">'[5]Info General'!$E$25</definedName>
    <definedName name="ANIO5P" localSheetId="0">'[5]Info General'!$H$23</definedName>
    <definedName name="ANIO5P">'[5]Info General'!$H$23</definedName>
    <definedName name="ANIO5R" localSheetId="0">'[5]Info General'!$D$25</definedName>
    <definedName name="ANIO5R">'[5]Info General'!$D$25</definedName>
    <definedName name="ANIO6P" localSheetId="0">'[5]Info General'!$I$23</definedName>
    <definedName name="ANIO6P">'[5]Info General'!$I$23</definedName>
    <definedName name="APP_FIN_04" localSheetId="0">'[5]F-3'!$E$16</definedName>
    <definedName name="APP_FIN_04">'[5]F-3'!$E$16</definedName>
    <definedName name="APP_FIN_06" localSheetId="0">'[5]F-3'!$G$16</definedName>
    <definedName name="APP_FIN_06">'[5]F-3'!$G$16</definedName>
    <definedName name="APP_FIN_07" localSheetId="0">'[5]F-3'!$H$16</definedName>
    <definedName name="APP_FIN_07">'[5]F-3'!$H$16</definedName>
    <definedName name="APP_FIN_08" localSheetId="0">'[5]F-3'!$I$16</definedName>
    <definedName name="APP_FIN_08">'[5]F-3'!$I$16</definedName>
    <definedName name="APP_FIN_09" localSheetId="0">'[5]F-3'!$J$16</definedName>
    <definedName name="APP_FIN_09">'[5]F-3'!$J$16</definedName>
    <definedName name="APP_FIN_10" localSheetId="0">'[5]F-3'!$K$16</definedName>
    <definedName name="APP_FIN_10">'[5]F-3'!$K$16</definedName>
    <definedName name="APP_T10" localSheetId="0">'[5]F-3'!$K$8</definedName>
    <definedName name="APP_T10">'[5]F-3'!$K$8</definedName>
    <definedName name="APP_T4" localSheetId="0">'[5]F-3'!$E$8</definedName>
    <definedName name="APP_T4">'[5]F-3'!$E$8</definedName>
    <definedName name="APP_T6" localSheetId="0">'[5]F-3'!$G$8</definedName>
    <definedName name="APP_T6">'[5]F-3'!$G$8</definedName>
    <definedName name="APP_T7" localSheetId="0">'[5]F-3'!$H$8</definedName>
    <definedName name="APP_T7">'[5]F-3'!$H$8</definedName>
    <definedName name="APP_T8" localSheetId="0">'[5]F-3'!$I$8</definedName>
    <definedName name="APP_T8">'[5]F-3'!$I$8</definedName>
    <definedName name="APP_T9" localSheetId="0">'[5]F-3'!$J$8</definedName>
    <definedName name="APP_T9">'[5]F-3'!$J$8</definedName>
    <definedName name="_xlnm.Extract" localSheetId="0">[6]EGRESOS!#REF!</definedName>
    <definedName name="_xlnm.Extract">[6]EGRESOS!#REF!</definedName>
    <definedName name="_xlnm.Print_Area" localSheetId="0">EAI!$A$1:$G$47</definedName>
    <definedName name="B" localSheetId="0">[6]EGRESOS!#REF!</definedName>
    <definedName name="B">[6]EGRESOS!#REF!</definedName>
    <definedName name="balanza_mes">'[7]Ene-16'!$A$1:$H$200</definedName>
    <definedName name="BASE" localSheetId="0">#REF!</definedName>
    <definedName name="BASE">#REF!</definedName>
    <definedName name="_xlnm.Database" localSheetId="0">[8]REPORTO!#REF!</definedName>
    <definedName name="_xlnm.Database">[8]REPORTO!#REF!</definedName>
    <definedName name="cba" localSheetId="0">[2]TOTAL!#REF!</definedName>
    <definedName name="cba">[3]TOTAL!#REF!</definedName>
    <definedName name="DEUDA_CONT_FIN_01" localSheetId="0">'[5]F-2'!$B$26</definedName>
    <definedName name="DEUDA_CONT_FIN_01">'[5]F-2'!$B$26</definedName>
    <definedName name="DEUDA_CONT_FIN_02" localSheetId="0">'[5]F-2'!$C$26</definedName>
    <definedName name="DEUDA_CONT_FIN_02">'[5]F-2'!$C$26</definedName>
    <definedName name="DEUDA_CONT_FIN_03" localSheetId="0">'[5]F-2'!$D$26</definedName>
    <definedName name="DEUDA_CONT_FIN_03">'[5]F-2'!$D$26</definedName>
    <definedName name="DEUDA_CONT_FIN_04" localSheetId="0">'[5]F-2'!$E$26</definedName>
    <definedName name="DEUDA_CONT_FIN_04">'[5]F-2'!$E$26</definedName>
    <definedName name="DEUDA_CONT_FIN_05" localSheetId="0">'[5]F-2'!$F$26</definedName>
    <definedName name="DEUDA_CONT_FIN_05">'[5]F-2'!$F$26</definedName>
    <definedName name="DEUDA_CONT_FIN_06" localSheetId="0">'[5]F-2'!$G$26</definedName>
    <definedName name="DEUDA_CONT_FIN_06">'[5]F-2'!$G$26</definedName>
    <definedName name="DEUDA_CONT_FIN_07" localSheetId="0">'[5]F-2'!$H$26</definedName>
    <definedName name="DEUDA_CONT_FIN_07">'[5]F-2'!$H$26</definedName>
    <definedName name="DEUDA_CONT_T1" localSheetId="0">'[5]F-2'!$B$22</definedName>
    <definedName name="DEUDA_CONT_T1">'[5]F-2'!$B$22</definedName>
    <definedName name="DEUDA_CONT_T2" localSheetId="0">'[5]F-2'!$C$22</definedName>
    <definedName name="DEUDA_CONT_T2">'[5]F-2'!$C$22</definedName>
    <definedName name="DEUDA_CONT_T3" localSheetId="0">'[5]F-2'!$D$22</definedName>
    <definedName name="DEUDA_CONT_T3">'[5]F-2'!$D$22</definedName>
    <definedName name="DEUDA_CONT_T4" localSheetId="0">'[5]F-2'!$E$22</definedName>
    <definedName name="DEUDA_CONT_T4">'[5]F-2'!$E$22</definedName>
    <definedName name="DEUDA_CONT_T6" localSheetId="0">'[5]F-2'!$G$22</definedName>
    <definedName name="DEUDA_CONT_T6">'[5]F-2'!$G$22</definedName>
    <definedName name="DEUDA_CONT_T7" localSheetId="0">'[5]F-2'!$H$22</definedName>
    <definedName name="DEUDA_CONT_T7">'[5]F-2'!$H$22</definedName>
    <definedName name="ELOY" localSheetId="0">#REF!</definedName>
    <definedName name="ELOY">#REF!</definedName>
    <definedName name="Ene">#REF!</definedName>
    <definedName name="ENTE" localSheetId="0">'[5]Datos Generales'!$C$3</definedName>
    <definedName name="ENTE">'[5]Datos Generales'!$C$3</definedName>
    <definedName name="ENTE_PUBLICO" localSheetId="0">'[5]Info General'!$C$6</definedName>
    <definedName name="ENTE_PUBLICO">'[5]Info General'!$C$6</definedName>
    <definedName name="ENTE_PUBLICO_A">'[4]Info General'!$C$7</definedName>
    <definedName name="ENTIDAD" localSheetId="0">'[5]Info General'!$C$11</definedName>
    <definedName name="ENTIDAD">'[5]Info General'!$C$11</definedName>
    <definedName name="ENTIDAD_FEDERATIVA" localSheetId="0">'[5]Info General'!$C$8</definedName>
    <definedName name="ENTIDAD_FEDERATIVA">'[5]Info General'!$C$8</definedName>
    <definedName name="Feb">#REF!</definedName>
    <definedName name="Fecha" localSheetId="0">#REF!</definedName>
    <definedName name="Fecha">#REF!</definedName>
    <definedName name="GASTO_E_FIN_01" localSheetId="0">'[5]F-6b'!$B$28</definedName>
    <definedName name="GASTO_E_FIN_01">'[5]F-6b'!$B$28</definedName>
    <definedName name="GASTO_E_FIN_06" localSheetId="0">'[5]F-6b'!$G$28</definedName>
    <definedName name="GASTO_E_FIN_06">'[5]F-6b'!$G$28</definedName>
    <definedName name="GASTO_E_T1" localSheetId="0">'[5]F-6b'!$B$19</definedName>
    <definedName name="GASTO_E_T1">'[5]F-6b'!$B$19</definedName>
    <definedName name="GASTO_E_T2" localSheetId="0">'[5]F-6b'!$C$19</definedName>
    <definedName name="GASTO_E_T2">'[5]F-6b'!$C$19</definedName>
    <definedName name="GASTO_E_T3" localSheetId="0">'[5]F-6b'!$D$19</definedName>
    <definedName name="GASTO_E_T3">'[5]F-6b'!$D$19</definedName>
    <definedName name="GASTO_E_T4" localSheetId="0">'[5]F-6b'!$E$19</definedName>
    <definedName name="GASTO_E_T4">'[5]F-6b'!$E$19</definedName>
    <definedName name="GASTO_E_T5" localSheetId="0">'[5]F-6b'!$F$19</definedName>
    <definedName name="GASTO_E_T5">'[5]F-6b'!$F$19</definedName>
    <definedName name="GASTO_E_T6" localSheetId="0">'[5]F-6b'!$G$19</definedName>
    <definedName name="GASTO_E_T6">'[5]F-6b'!$G$19</definedName>
    <definedName name="GASTO_NE_FIN_01" localSheetId="0">'[5]F-6b'!$B$18</definedName>
    <definedName name="GASTO_NE_FIN_01">'[5]F-6b'!$B$18</definedName>
    <definedName name="GASTO_NE_FIN_02" localSheetId="0">'[5]F-6b'!$C$18</definedName>
    <definedName name="GASTO_NE_FIN_02">'[5]F-6b'!$C$18</definedName>
    <definedName name="GASTO_NE_FIN_03" localSheetId="0">'[5]F-6b'!$D$18</definedName>
    <definedName name="GASTO_NE_FIN_03">'[5]F-6b'!$D$18</definedName>
    <definedName name="GASTO_NE_FIN_04" localSheetId="0">'[5]F-6b'!$E$18</definedName>
    <definedName name="GASTO_NE_FIN_04">'[5]F-6b'!$E$18</definedName>
    <definedName name="GASTO_NE_FIN_05" localSheetId="0">'[5]F-6b'!$F$18</definedName>
    <definedName name="GASTO_NE_FIN_05">'[5]F-6b'!$F$18</definedName>
    <definedName name="GASTO_NE_FIN_06" localSheetId="0">'[5]F-6b'!$G$18</definedName>
    <definedName name="GASTO_NE_FIN_06">'[5]F-6b'!$G$18</definedName>
    <definedName name="GASTO_NE_T1" localSheetId="0">'[5]F-6b'!$B$9</definedName>
    <definedName name="GASTO_NE_T1">'[5]F-6b'!$B$9</definedName>
    <definedName name="GASTO_NE_T2" localSheetId="0">'[5]F-6b'!$C$9</definedName>
    <definedName name="GASTO_NE_T2">'[5]F-6b'!$C$9</definedName>
    <definedName name="GASTO_NE_T3" localSheetId="0">'[5]F-6b'!$D$9</definedName>
    <definedName name="GASTO_NE_T3">'[5]F-6b'!$D$9</definedName>
    <definedName name="GASTO_NE_T4" localSheetId="0">'[5]F-6b'!$E$9</definedName>
    <definedName name="GASTO_NE_T4">'[5]F-6b'!$E$9</definedName>
    <definedName name="GASTO_NE_T5" localSheetId="0">'[5]F-6b'!$F$9</definedName>
    <definedName name="GASTO_NE_T5">'[5]F-6b'!$F$9</definedName>
    <definedName name="GASTO_NE_T6" localSheetId="0">'[5]F-6b'!$G$9</definedName>
    <definedName name="GASTO_NE_T6">'[5]F-6b'!$G$9</definedName>
    <definedName name="HF">[9]T1705HF!$B$20:$B$20</definedName>
    <definedName name="ju" localSheetId="0">[8]REPORTO!#REF!</definedName>
    <definedName name="ju">[8]REPORTO!#REF!</definedName>
    <definedName name="Jul">#REF!</definedName>
    <definedName name="Jun">#REF!</definedName>
    <definedName name="mao" localSheetId="0">[1]ECABR!#REF!</definedName>
    <definedName name="mao">[1]ECABR!#REF!</definedName>
    <definedName name="Mar">#REF!</definedName>
    <definedName name="May">#REF!</definedName>
    <definedName name="MONTO1" localSheetId="0">'[5]Info General'!$D$18</definedName>
    <definedName name="MONTO1">'[5]Info General'!$D$18</definedName>
    <definedName name="MONTO2" localSheetId="0">'[5]Info General'!$E$18</definedName>
    <definedName name="MONTO2">'[5]Info General'!$E$18</definedName>
    <definedName name="MUEBLES">#REF!</definedName>
    <definedName name="MUNICIPIO" localSheetId="0">'[5]Info General'!$C$10</definedName>
    <definedName name="MUNICIPIO">'[5]Info General'!$C$10</definedName>
    <definedName name="N" localSheetId="0">#REF!</definedName>
    <definedName name="N">#REF!</definedName>
    <definedName name="OB_CORTO_PLAZO_FIN_01" localSheetId="0">'[5]F-2'!$B$45</definedName>
    <definedName name="OB_CORTO_PLAZO_FIN_01">'[5]F-2'!$B$45</definedName>
    <definedName name="OB_CORTO_PLAZO_FIN_02" localSheetId="0">'[5]F-2'!$C$45</definedName>
    <definedName name="OB_CORTO_PLAZO_FIN_02">'[5]F-2'!$C$45</definedName>
    <definedName name="OB_CORTO_PLAZO_FIN_03" localSheetId="0">'[5]F-2'!$D$45</definedName>
    <definedName name="OB_CORTO_PLAZO_FIN_03">'[5]F-2'!$D$45</definedName>
    <definedName name="OB_CORTO_PLAZO_FIN_04" localSheetId="0">'[5]F-2'!$E$45</definedName>
    <definedName name="OB_CORTO_PLAZO_FIN_04">'[5]F-2'!$E$45</definedName>
    <definedName name="OB_CORTO_PLAZO_FIN_05" localSheetId="0">'[5]F-2'!$F$45</definedName>
    <definedName name="OB_CORTO_PLAZO_FIN_05">'[5]F-2'!$F$45</definedName>
    <definedName name="OB_CORTO_PLAZO_T1" localSheetId="0">'[5]F-2'!$B$41</definedName>
    <definedName name="OB_CORTO_PLAZO_T1">'[5]F-2'!$B$41</definedName>
    <definedName name="OB_CORTO_PLAZO_T2" localSheetId="0">'[5]F-2'!$C$41</definedName>
    <definedName name="OB_CORTO_PLAZO_T2">'[5]F-2'!$C$41</definedName>
    <definedName name="OB_CORTO_PLAZO_T3" localSheetId="0">'[5]F-2'!$D$41</definedName>
    <definedName name="OB_CORTO_PLAZO_T3">'[5]F-2'!$D$41</definedName>
    <definedName name="OB_CORTO_PLAZO_T4" localSheetId="0">'[5]F-2'!$E$41</definedName>
    <definedName name="OB_CORTO_PLAZO_T4">'[5]F-2'!$E$41</definedName>
    <definedName name="OB_CORTO_PLAZO_T5" localSheetId="0">'[5]F-2'!$F$41</definedName>
    <definedName name="OB_CORTO_PLAZO_T5">'[5]F-2'!$F$41</definedName>
    <definedName name="OTROS_FIN_04" localSheetId="0">'[5]F-3'!$E$27</definedName>
    <definedName name="OTROS_FIN_04">'[5]F-3'!$E$27</definedName>
    <definedName name="OTROS_FIN_06" localSheetId="0">'[5]F-3'!$G$27</definedName>
    <definedName name="OTROS_FIN_06">'[5]F-3'!$G$27</definedName>
    <definedName name="OTROS_FIN_07" localSheetId="0">'[5]F-3'!$H$27</definedName>
    <definedName name="OTROS_FIN_07">'[5]F-3'!$H$27</definedName>
    <definedName name="OTROS_FIN_08" localSheetId="0">'[5]F-3'!$I$27</definedName>
    <definedName name="OTROS_FIN_08">'[5]F-3'!$I$27</definedName>
    <definedName name="OTROS_FIN_09" localSheetId="0">'[5]F-3'!$J$27</definedName>
    <definedName name="OTROS_FIN_09">'[5]F-3'!$J$27</definedName>
    <definedName name="OTROS_FIN_10" localSheetId="0">'[5]F-3'!$K$27</definedName>
    <definedName name="OTROS_FIN_10">'[5]F-3'!$K$27</definedName>
    <definedName name="OTROS_T10" localSheetId="0">'[5]F-3'!$K$22</definedName>
    <definedName name="OTROS_T10">'[5]F-3'!$K$22</definedName>
    <definedName name="OTROS_T4" localSheetId="0">'[5]F-3'!$E$22</definedName>
    <definedName name="OTROS_T4">'[5]F-3'!$E$22</definedName>
    <definedName name="OTROS_T6" localSheetId="0">'[5]F-3'!$G$22</definedName>
    <definedName name="OTROS_T6">'[5]F-3'!$G$22</definedName>
    <definedName name="OTROS_T7" localSheetId="0">'[5]F-3'!$H$22</definedName>
    <definedName name="OTROS_T7">'[5]F-3'!$H$22</definedName>
    <definedName name="OTROS_T8" localSheetId="0">'[5]F-3'!$I$22</definedName>
    <definedName name="OTROS_T8">'[5]F-3'!$I$22</definedName>
    <definedName name="OTROS_T9" localSheetId="0">'[5]F-3'!$J$22</definedName>
    <definedName name="OTROS_T9">'[5]F-3'!$J$22</definedName>
    <definedName name="PERIODO" localSheetId="0">'[5]Info General'!$C$15</definedName>
    <definedName name="PERIODO">'[5]Info General'!$C$15</definedName>
    <definedName name="PERIODO_INFORME">'[4]Info General'!$C$14</definedName>
    <definedName name="REPORTO" localSheetId="0">#REF!</definedName>
    <definedName name="REPORTO">#REF!</definedName>
    <definedName name="SALDO_PENDIENTE" localSheetId="0">'[5]Info General'!$F$18</definedName>
    <definedName name="SALDO_PENDIENTE">'[5]Info General'!$F$18</definedName>
    <definedName name="sssss">[1]ECABR!#REF!</definedName>
    <definedName name="TCAIE">[10]CH1902!$B$20:$B$20</definedName>
    <definedName name="TCFEEIS" localSheetId="0">#REF!</definedName>
    <definedName name="TCFEEIS">#REF!</definedName>
    <definedName name="TOTAL_E_T1" localSheetId="0">'[5]F-6b'!$B$29</definedName>
    <definedName name="TOTAL_E_T1">'[5]F-6b'!$B$29</definedName>
    <definedName name="TOTAL_E_T2" localSheetId="0">'[5]F-6b'!$C$29</definedName>
    <definedName name="TOTAL_E_T2">'[5]F-6b'!$C$29</definedName>
    <definedName name="TOTAL_E_T3" localSheetId="0">'[5]F-6b'!$D$29</definedName>
    <definedName name="TOTAL_E_T3">'[5]F-6b'!$D$29</definedName>
    <definedName name="TOTAL_E_T4" localSheetId="0">'[5]F-6b'!$E$29</definedName>
    <definedName name="TOTAL_E_T4">'[5]F-6b'!$E$29</definedName>
    <definedName name="TOTAL_E_T5" localSheetId="0">'[5]F-6b'!$F$29</definedName>
    <definedName name="TOTAL_E_T5">'[5]F-6b'!$F$29</definedName>
    <definedName name="TOTAL_E_T6" localSheetId="0">'[5]F-6b'!$G$29</definedName>
    <definedName name="TOTAL_E_T6">'[5]F-6b'!$G$29</definedName>
    <definedName name="TOTAL_ODF_T10" localSheetId="0">'[5]F-3'!$K$28</definedName>
    <definedName name="TOTAL_ODF_T10">'[5]F-3'!$K$28</definedName>
    <definedName name="TOTAL_ODF_T4" localSheetId="0">'[5]F-3'!$E$28</definedName>
    <definedName name="TOTAL_ODF_T4">'[5]F-3'!$E$28</definedName>
    <definedName name="TOTAL_ODF_T6" localSheetId="0">'[5]F-3'!$G$28</definedName>
    <definedName name="TOTAL_ODF_T6">'[5]F-3'!$G$28</definedName>
    <definedName name="TOTAL_ODF_T7" localSheetId="0">'[5]F-3'!$H$28</definedName>
    <definedName name="TOTAL_ODF_T7">'[5]F-3'!$H$28</definedName>
    <definedName name="TOTAL_ODF_T8" localSheetId="0">'[5]F-3'!$I$28</definedName>
    <definedName name="TOTAL_ODF_T8">'[5]F-3'!$I$28</definedName>
    <definedName name="TOTAL_ODF_T9" localSheetId="0">'[5]F-3'!$J$28</definedName>
    <definedName name="TOTAL_ODF_T9">'[5]F-3'!$J$28</definedName>
    <definedName name="TRASP" localSheetId="0">#REF!</definedName>
    <definedName name="TRASP">#REF!</definedName>
    <definedName name="TRIMESTRE" localSheetId="0">'[5]Info General'!$C$16</definedName>
    <definedName name="TRIMESTRE">'[5]Info General'!$C$16</definedName>
    <definedName name="U" localSheetId="0">#REF!</definedName>
    <definedName name="U">#REF!</definedName>
    <definedName name="ULTIMO">'[4]Info General'!$E$20</definedName>
    <definedName name="ULTIMO_SALDO" localSheetId="0">'[5]Info General'!$F$20</definedName>
    <definedName name="ULTIMO_SALDO">'[5]Info General'!$F$20</definedName>
    <definedName name="VALOR_INS_BCC_FIN_01" localSheetId="0">'[5]F-2'!$B$31</definedName>
    <definedName name="VALOR_INS_BCC_FIN_01">'[5]F-2'!$B$31</definedName>
    <definedName name="VALOR_INS_BCC_FIN_02" localSheetId="0">'[5]F-2'!$C$31</definedName>
    <definedName name="VALOR_INS_BCC_FIN_02">'[5]F-2'!$C$31</definedName>
    <definedName name="VALOR_INS_BCC_FIN_03" localSheetId="0">'[5]F-2'!$D$31</definedName>
    <definedName name="VALOR_INS_BCC_FIN_03">'[5]F-2'!$D$31</definedName>
    <definedName name="VALOR_INS_BCC_FIN_04" localSheetId="0">'[5]F-2'!$E$31</definedName>
    <definedName name="VALOR_INS_BCC_FIN_04">'[5]F-2'!$E$31</definedName>
    <definedName name="VALOR_INS_BCC_FIN_05" localSheetId="0">'[5]F-2'!$F$31</definedName>
    <definedName name="VALOR_INS_BCC_FIN_05">'[5]F-2'!$F$31</definedName>
    <definedName name="VALOR_INS_BCC_FIN_06" localSheetId="0">'[5]F-2'!$G$31</definedName>
    <definedName name="VALOR_INS_BCC_FIN_06">'[5]F-2'!$G$31</definedName>
    <definedName name="VALOR_INS_BCC_FIN_07" localSheetId="0">'[5]F-2'!$H$31</definedName>
    <definedName name="VALOR_INS_BCC_FIN_07">'[5]F-2'!$H$31</definedName>
    <definedName name="VALOR_INS_BCC_T1" localSheetId="0">'[5]F-2'!$B$27</definedName>
    <definedName name="VALOR_INS_BCC_T1">'[5]F-2'!$B$27</definedName>
    <definedName name="VALOR_INS_BCC_T2" localSheetId="0">'[5]F-2'!$C$27</definedName>
    <definedName name="VALOR_INS_BCC_T2">'[5]F-2'!$C$27</definedName>
    <definedName name="VALOR_INS_BCC_T3" localSheetId="0">'[5]F-2'!$D$27</definedName>
    <definedName name="VALOR_INS_BCC_T3">'[5]F-2'!$D$27</definedName>
    <definedName name="VALOR_INS_BCC_T4" localSheetId="0">'[5]F-2'!$E$27</definedName>
    <definedName name="VALOR_INS_BCC_T4">'[5]F-2'!$E$27</definedName>
    <definedName name="VALOR_INS_BCC_T5" localSheetId="0">'[5]F-2'!$F$27</definedName>
    <definedName name="VALOR_INS_BCC_T5">'[5]F-2'!$F$27</definedName>
    <definedName name="VALOR_INS_BCC_T6" localSheetId="0">'[5]F-2'!$G$27</definedName>
    <definedName name="VALOR_INS_BCC_T6">'[5]F-2'!$G$27</definedName>
    <definedName name="VALOR_INS_BCC_T7" localSheetId="0">'[5]F-2'!$H$27</definedName>
    <definedName name="VALOR_INS_BCC_T7">'[5]F-2'!$H$27</definedName>
    <definedName name="x" localSheetId="0">#REF!</definedName>
    <definedName name="x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C47" i="1" l="1"/>
  <c r="A47" i="1"/>
  <c r="C46" i="1"/>
  <c r="A46" i="1"/>
  <c r="B38" i="1"/>
  <c r="G36" i="1"/>
  <c r="D36" i="1"/>
  <c r="F35" i="1"/>
  <c r="G35" i="1" s="1"/>
  <c r="E35" i="1"/>
  <c r="C35" i="1"/>
  <c r="B35" i="1"/>
  <c r="D35" i="1" s="1"/>
  <c r="E33" i="1"/>
  <c r="C33" i="1"/>
  <c r="D33" i="1" s="1"/>
  <c r="G31" i="1"/>
  <c r="D31" i="1"/>
  <c r="G30" i="1"/>
  <c r="D30" i="1"/>
  <c r="B29" i="1"/>
  <c r="G27" i="1"/>
  <c r="D27" i="1"/>
  <c r="G26" i="1"/>
  <c r="D26" i="1"/>
  <c r="G25" i="1"/>
  <c r="D25" i="1"/>
  <c r="G24" i="1"/>
  <c r="D24" i="1"/>
  <c r="G23" i="1"/>
  <c r="D23" i="1"/>
  <c r="G22" i="1"/>
  <c r="D22" i="1"/>
  <c r="G21" i="1"/>
  <c r="D21" i="1"/>
  <c r="G20" i="1"/>
  <c r="D20" i="1"/>
  <c r="F19" i="1"/>
  <c r="E19" i="1"/>
  <c r="C19" i="1"/>
  <c r="B19" i="1"/>
  <c r="C15" i="1"/>
  <c r="B15" i="1"/>
  <c r="G13" i="1"/>
  <c r="D13" i="1"/>
  <c r="G12" i="1"/>
  <c r="D12" i="1"/>
  <c r="F11" i="1"/>
  <c r="G11" i="1" s="1"/>
  <c r="D11" i="1"/>
  <c r="F10" i="1"/>
  <c r="F15" i="1" s="1"/>
  <c r="E10" i="1"/>
  <c r="E32" i="1" s="1"/>
  <c r="E29" i="1" s="1"/>
  <c r="C10" i="1"/>
  <c r="C32" i="1" s="1"/>
  <c r="G9" i="1"/>
  <c r="D9" i="1"/>
  <c r="G8" i="1"/>
  <c r="D8" i="1"/>
  <c r="G7" i="1"/>
  <c r="D7" i="1"/>
  <c r="G6" i="1"/>
  <c r="D6" i="1"/>
  <c r="G5" i="1"/>
  <c r="D5" i="1"/>
  <c r="G4" i="1"/>
  <c r="D4" i="1"/>
  <c r="D10" i="1" l="1"/>
  <c r="D15" i="1" s="1"/>
  <c r="D19" i="1"/>
  <c r="F32" i="1"/>
  <c r="G32" i="1" s="1"/>
  <c r="C29" i="1"/>
  <c r="D29" i="1" s="1"/>
  <c r="D32" i="1"/>
  <c r="E38" i="1"/>
  <c r="F33" i="1"/>
  <c r="G19" i="1"/>
  <c r="G10" i="1"/>
  <c r="G15" i="1" s="1"/>
  <c r="G16" i="1" s="1"/>
  <c r="E15" i="1"/>
  <c r="C38" i="1" l="1"/>
  <c r="D38" i="1" s="1"/>
  <c r="F29" i="1"/>
  <c r="G33" i="1"/>
  <c r="G29" i="1" l="1"/>
  <c r="G38" i="1" s="1"/>
  <c r="G39" i="1" s="1"/>
  <c r="F38" i="1"/>
</calcChain>
</file>

<file path=xl/sharedStrings.xml><?xml version="1.0" encoding="utf-8"?>
<sst xmlns="http://schemas.openxmlformats.org/spreadsheetml/2006/main" count="51" uniqueCount="30">
  <si>
    <t>Fideicomiso de Alianza para el Campo de Guanajuato "ALCAMPO"
Estado Analítico de Ingresos
Del 01 de enero al 31 de Marzo de 2026
(Cifras en pesos)</t>
  </si>
  <si>
    <t>Ingreso</t>
  </si>
  <si>
    <t>Diferencia</t>
  </si>
  <si>
    <t>Rubro de Ingresos / Fuente de Financiamiento</t>
  </si>
  <si>
    <t>Estimado</t>
  </si>
  <si>
    <t>Ampliaciones/ (Reducciones)</t>
  </si>
  <si>
    <t>Modificado</t>
  </si>
  <si>
    <t>Devengado</t>
  </si>
  <si>
    <t>Recaudado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</si>
  <si>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</si>
  <si>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</si>
  <si>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</si>
  <si>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</si>
  <si>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</si>
  <si>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</si>
  <si>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Prestación de Servicios y Otros Ingresos</t>
  </si>
  <si>
    <t>Transferencias, Asignaciones, Subsidios y Subvenciones, y Pensiones y Jubilaciones</t>
  </si>
  <si>
    <t>Ingresos Derivados de Financiamientos</t>
  </si>
  <si>
    <t>Total</t>
  </si>
  <si>
    <t>Ingresos del Poder Ejecutivo Federal o Estatal y de los Municipios</t>
  </si>
  <si>
    <r>
      <t>Productos</t>
    </r>
    <r>
      <rPr>
        <vertAlign val="superscript"/>
        <sz val="10"/>
        <rFont val="Arial"/>
        <family val="2"/>
      </rPr>
      <t>1</t>
    </r>
  </si>
  <si>
    <r>
      <t>Aprovechamientos</t>
    </r>
    <r>
      <rPr>
        <vertAlign val="superscript"/>
        <sz val="10"/>
        <rFont val="Arial"/>
        <family val="2"/>
      </rPr>
      <t>2</t>
    </r>
  </si>
  <si>
    <t>Participaciones, Aportaciones, Convenios, Incentivos Derivados de la Colaboración Fiscal y Fondos Distintos de Aportaciones</t>
  </si>
  <si>
    <r>
      <t>Ingresos por Venta de Bienes, Prestación de Servicios y Otros Ingresos</t>
    </r>
    <r>
      <rPr>
        <vertAlign val="superscript"/>
        <sz val="10"/>
        <rFont val="Arial"/>
        <family val="2"/>
      </rPr>
      <t>3</t>
    </r>
  </si>
  <si>
    <t>1 Incluye intereses que generan las cuentas bancarias del Poder Ejecutivo de la Federación, de las Entidades Federativas, así como de los Municipios.</t>
  </si>
  <si>
    <r>
      <rPr>
        <vertAlign val="superscript"/>
        <sz val="10"/>
        <color theme="1"/>
        <rFont val="Arial"/>
        <family val="2"/>
      </rPr>
      <t>2</t>
    </r>
    <r>
      <rPr>
        <sz val="10"/>
        <color theme="1"/>
        <rFont val="Arial"/>
        <family val="2"/>
      </rPr>
      <t xml:space="preserve"> Incluye donativos en efectivo del Poder Ejecutivo, entre otros aprovechamientos.</t>
    </r>
  </si>
  <si>
    <t>3 Otros Ingresos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</si>
  <si>
    <t>Bajo protesta de decir verdad declaramos que los Estados Financieros y sus notas, son razonablemente correctos y son responsabilidad del emisor.</t>
  </si>
  <si>
    <t>Ingresos de los Entes Públicos de los Poderes Legislativo y Judicial, de los Órganos Autónomos y del Sector Paraestatal o Paramunicipal, así como de las Empresas Públicas del Estado</t>
  </si>
  <si>
    <t>Ingresos excedentes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</si>
</sst>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-* #,##0_-;\-* #,##0_-;_-* &quot;-&quot;??_-;_-@_-"/>
  </numFmts>
  <fonts count="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vertAlign val="superscript"/>
      <sz val="10"/>
      <name val="Arial"/>
      <family val="2"/>
    </font>
    <font>
      <vertAlign val="superscript"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64" fontId="5" fillId="0" borderId="0" applyFont="0" applyFill="0" applyBorder="0" applyAlignment="0" applyProtection="0"/>
    <xf numFmtId="0" fontId="1" fillId="0" borderId="0"/>
  </cellStyleXfs>
  <cellXfs count="62">
    <xf numFmtId="0" fontId="0" fillId="0" borderId="0" xfId="0"/>
    <xf numFmtId="0" fontId="3" fillId="0" borderId="0" xfId="2" applyFont="1" applyAlignment="1" applyProtection="1">
      <alignment vertical="top"/>
      <protection locked="0"/>
    </xf>
    <xf numFmtId="0" fontId="4" fillId="2" borderId="4" xfId="2" applyFont="1" applyFill="1" applyBorder="1" applyAlignment="1">
      <alignment horizontal="center" vertical="center"/>
    </xf>
    <xf numFmtId="0" fontId="2" fillId="0" borderId="0" xfId="2" applyFont="1" applyAlignment="1" applyProtection="1">
      <alignment vertical="top"/>
      <protection locked="0"/>
    </xf>
    <xf numFmtId="0" fontId="4" fillId="2" borderId="8" xfId="2" applyFont="1" applyFill="1" applyBorder="1" applyAlignment="1">
      <alignment horizontal="center" vertical="center"/>
    </xf>
    <xf numFmtId="0" fontId="4" fillId="2" borderId="7" xfId="2" applyFont="1" applyFill="1" applyBorder="1" applyAlignment="1">
      <alignment horizontal="center" vertical="center" wrapText="1"/>
    </xf>
    <xf numFmtId="0" fontId="4" fillId="2" borderId="9" xfId="2" applyFont="1" applyFill="1" applyBorder="1" applyAlignment="1">
      <alignment horizontal="center" vertical="center" wrapText="1"/>
    </xf>
    <xf numFmtId="0" fontId="4" fillId="2" borderId="5" xfId="2" applyFont="1" applyFill="1" applyBorder="1" applyAlignment="1">
      <alignment horizontal="center" vertical="center" wrapText="1"/>
    </xf>
    <xf numFmtId="0" fontId="3" fillId="0" borderId="0" xfId="2" applyFont="1" applyAlignment="1" applyProtection="1">
      <alignment horizontal="center" vertical="top"/>
      <protection locked="0"/>
    </xf>
    <xf numFmtId="0" fontId="3" fillId="0" borderId="10" xfId="2" applyFont="1" applyBorder="1" applyAlignment="1" applyProtection="1">
      <alignment horizontal="left" vertical="top" wrapText="1" indent="1"/>
      <protection locked="0"/>
    </xf>
    <xf numFmtId="165" fontId="3" fillId="0" borderId="4" xfId="1" applyNumberFormat="1" applyFont="1" applyBorder="1" applyAlignment="1" applyProtection="1">
      <alignment vertical="top"/>
      <protection locked="0"/>
    </xf>
    <xf numFmtId="0" fontId="6" fillId="0" borderId="10" xfId="2" applyFont="1" applyBorder="1" applyAlignment="1" applyProtection="1">
      <alignment horizontal="left" vertical="top" wrapText="1" indent="1"/>
      <protection locked="0"/>
    </xf>
    <xf numFmtId="165" fontId="3" fillId="0" borderId="11" xfId="1" applyNumberFormat="1" applyFont="1" applyBorder="1" applyAlignment="1" applyProtection="1">
      <alignment vertical="top"/>
      <protection locked="0"/>
    </xf>
    <xf numFmtId="165" fontId="3" fillId="0" borderId="11" xfId="1" applyNumberFormat="1" applyFont="1" applyFill="1" applyBorder="1" applyAlignment="1" applyProtection="1">
      <alignment vertical="top"/>
      <protection locked="0"/>
    </xf>
    <xf numFmtId="0" fontId="3" fillId="0" borderId="10" xfId="2" applyFont="1" applyBorder="1" applyAlignment="1" applyProtection="1">
      <alignment vertical="top"/>
      <protection locked="0"/>
    </xf>
    <xf numFmtId="165" fontId="3" fillId="0" borderId="8" xfId="1" applyNumberFormat="1" applyFont="1" applyFill="1" applyBorder="1" applyAlignment="1" applyProtection="1">
      <alignment vertical="top"/>
      <protection locked="0"/>
    </xf>
    <xf numFmtId="165" fontId="3" fillId="0" borderId="8" xfId="1" applyNumberFormat="1" applyFont="1" applyBorder="1" applyAlignment="1" applyProtection="1">
      <alignment vertical="top"/>
      <protection locked="0"/>
    </xf>
    <xf numFmtId="0" fontId="4" fillId="0" borderId="5" xfId="2" applyFont="1" applyBorder="1" applyAlignment="1" applyProtection="1">
      <alignment horizontal="center" vertical="top"/>
      <protection locked="0"/>
    </xf>
    <xf numFmtId="165" fontId="6" fillId="0" borderId="9" xfId="1" applyNumberFormat="1" applyFont="1" applyBorder="1" applyAlignment="1" applyProtection="1">
      <alignment vertical="top"/>
      <protection locked="0"/>
    </xf>
    <xf numFmtId="165" fontId="6" fillId="0" borderId="6" xfId="1" applyNumberFormat="1" applyFont="1" applyBorder="1" applyAlignment="1" applyProtection="1">
      <alignment vertical="top"/>
      <protection locked="0"/>
    </xf>
    <xf numFmtId="165" fontId="6" fillId="0" borderId="4" xfId="1" applyNumberFormat="1" applyFont="1" applyBorder="1" applyAlignment="1" applyProtection="1">
      <alignment vertical="top"/>
      <protection locked="0"/>
    </xf>
    <xf numFmtId="0" fontId="6" fillId="0" borderId="1" xfId="2" applyFont="1" applyBorder="1" applyAlignment="1" applyProtection="1">
      <alignment vertical="top"/>
      <protection locked="0"/>
    </xf>
    <xf numFmtId="165" fontId="6" fillId="0" borderId="2" xfId="1" applyNumberFormat="1" applyFont="1" applyBorder="1" applyAlignment="1" applyProtection="1">
      <alignment vertical="top"/>
      <protection locked="0"/>
    </xf>
    <xf numFmtId="165" fontId="6" fillId="0" borderId="3" xfId="1" applyNumberFormat="1" applyFont="1" applyBorder="1" applyAlignment="1" applyProtection="1">
      <alignment vertical="top"/>
      <protection locked="0"/>
    </xf>
    <xf numFmtId="165" fontId="4" fillId="0" borderId="5" xfId="1" applyNumberFormat="1" applyFont="1" applyBorder="1" applyAlignment="1" applyProtection="1">
      <alignment vertical="top"/>
      <protection locked="0"/>
    </xf>
    <xf numFmtId="165" fontId="4" fillId="0" borderId="6" xfId="1" applyNumberFormat="1" applyFont="1" applyBorder="1" applyAlignment="1" applyProtection="1">
      <alignment vertical="top"/>
      <protection locked="0"/>
    </xf>
    <xf numFmtId="165" fontId="6" fillId="0" borderId="8" xfId="1" applyNumberFormat="1" applyFont="1" applyBorder="1" applyAlignment="1" applyProtection="1">
      <alignment vertical="top"/>
      <protection locked="0"/>
    </xf>
    <xf numFmtId="0" fontId="4" fillId="2" borderId="4" xfId="2" applyFont="1" applyFill="1" applyBorder="1" applyAlignment="1">
      <alignment horizontal="center" vertical="center" wrapText="1"/>
    </xf>
    <xf numFmtId="0" fontId="4" fillId="2" borderId="11" xfId="2" applyFont="1" applyFill="1" applyBorder="1" applyAlignment="1">
      <alignment horizontal="center" vertical="center" wrapText="1"/>
    </xf>
    <xf numFmtId="165" fontId="4" fillId="2" borderId="7" xfId="2" applyNumberFormat="1" applyFont="1" applyFill="1" applyBorder="1" applyAlignment="1">
      <alignment horizontal="center" vertical="center" wrapText="1"/>
    </xf>
    <xf numFmtId="165" fontId="4" fillId="2" borderId="9" xfId="2" applyNumberFormat="1" applyFont="1" applyFill="1" applyBorder="1" applyAlignment="1">
      <alignment horizontal="center" vertical="center" wrapText="1"/>
    </xf>
    <xf numFmtId="165" fontId="4" fillId="2" borderId="5" xfId="2" applyNumberFormat="1" applyFont="1" applyFill="1" applyBorder="1" applyAlignment="1">
      <alignment horizontal="center" vertical="center" wrapText="1"/>
    </xf>
    <xf numFmtId="0" fontId="4" fillId="0" borderId="10" xfId="2" applyFont="1" applyBorder="1" applyAlignment="1">
      <alignment horizontal="left" vertical="top"/>
    </xf>
    <xf numFmtId="165" fontId="4" fillId="0" borderId="4" xfId="1" applyNumberFormat="1" applyFont="1" applyBorder="1" applyAlignment="1" applyProtection="1">
      <alignment vertical="top"/>
      <protection locked="0"/>
    </xf>
    <xf numFmtId="0" fontId="6" fillId="0" borderId="10" xfId="2" applyFont="1" applyBorder="1" applyAlignment="1">
      <alignment horizontal="left" vertical="top" wrapText="1" indent="1"/>
    </xf>
    <xf numFmtId="165" fontId="6" fillId="0" borderId="11" xfId="1" applyNumberFormat="1" applyFont="1" applyBorder="1" applyAlignment="1" applyProtection="1">
      <alignment vertical="top"/>
      <protection locked="0"/>
    </xf>
    <xf numFmtId="0" fontId="4" fillId="0" borderId="10" xfId="2" applyFont="1" applyBorder="1" applyAlignment="1">
      <alignment horizontal="left" vertical="top" wrapText="1"/>
    </xf>
    <xf numFmtId="165" fontId="4" fillId="0" borderId="11" xfId="1" applyNumberFormat="1" applyFont="1" applyBorder="1" applyAlignment="1" applyProtection="1">
      <alignment vertical="top"/>
      <protection locked="0"/>
    </xf>
    <xf numFmtId="0" fontId="6" fillId="0" borderId="10" xfId="2" applyFont="1" applyBorder="1" applyAlignment="1">
      <alignment horizontal="left" vertical="top" wrapText="1"/>
    </xf>
    <xf numFmtId="0" fontId="4" fillId="0" borderId="10" xfId="2" applyFont="1" applyBorder="1" applyAlignment="1">
      <alignment vertical="top"/>
    </xf>
    <xf numFmtId="0" fontId="6" fillId="0" borderId="12" xfId="2" applyFont="1" applyBorder="1" applyAlignment="1">
      <alignment horizontal="left" vertical="top" wrapText="1" indent="1"/>
    </xf>
    <xf numFmtId="165" fontId="4" fillId="0" borderId="8" xfId="1" applyNumberFormat="1" applyFont="1" applyBorder="1" applyAlignment="1" applyProtection="1">
      <alignment vertical="top"/>
      <protection locked="0"/>
    </xf>
    <xf numFmtId="0" fontId="4" fillId="0" borderId="9" xfId="2" applyFont="1" applyBorder="1" applyAlignment="1">
      <alignment horizontal="center" vertical="top" wrapText="1"/>
    </xf>
    <xf numFmtId="0" fontId="6" fillId="0" borderId="2" xfId="2" applyFont="1" applyBorder="1" applyAlignment="1" applyProtection="1">
      <alignment vertical="top"/>
      <protection locked="0"/>
    </xf>
    <xf numFmtId="165" fontId="4" fillId="0" borderId="7" xfId="1" applyNumberFormat="1" applyFont="1" applyBorder="1" applyAlignment="1" applyProtection="1">
      <alignment vertical="top"/>
      <protection locked="0"/>
    </xf>
    <xf numFmtId="0" fontId="3" fillId="0" borderId="0" xfId="2" applyFont="1" applyAlignment="1" applyProtection="1">
      <alignment vertical="center"/>
      <protection locked="0"/>
    </xf>
    <xf numFmtId="4" fontId="3" fillId="0" borderId="0" xfId="2" applyNumberFormat="1" applyFont="1" applyAlignment="1" applyProtection="1">
      <alignment vertical="top"/>
      <protection locked="0"/>
    </xf>
    <xf numFmtId="0" fontId="3" fillId="0" borderId="0" xfId="2" applyFont="1" applyAlignment="1" applyProtection="1">
      <alignment horizontal="left" vertical="center" wrapText="1"/>
      <protection locked="0"/>
    </xf>
    <xf numFmtId="0" fontId="2" fillId="2" borderId="1" xfId="2" applyFont="1" applyFill="1" applyBorder="1" applyAlignment="1" applyProtection="1">
      <alignment horizontal="center" vertical="top" wrapText="1"/>
      <protection locked="0"/>
    </xf>
    <xf numFmtId="0" fontId="2" fillId="2" borderId="2" xfId="2" applyFont="1" applyFill="1" applyBorder="1" applyAlignment="1" applyProtection="1">
      <alignment horizontal="center" vertical="top"/>
      <protection locked="0"/>
    </xf>
    <xf numFmtId="0" fontId="2" fillId="2" borderId="3" xfId="2" applyFont="1" applyFill="1" applyBorder="1" applyAlignment="1" applyProtection="1">
      <alignment horizontal="center" vertical="top"/>
      <protection locked="0"/>
    </xf>
    <xf numFmtId="0" fontId="4" fillId="2" borderId="5" xfId="2" applyFont="1" applyFill="1" applyBorder="1" applyAlignment="1" applyProtection="1">
      <alignment horizontal="center" vertical="center"/>
      <protection locked="0"/>
    </xf>
    <xf numFmtId="0" fontId="4" fillId="2" borderId="6" xfId="2" applyFont="1" applyFill="1" applyBorder="1" applyAlignment="1" applyProtection="1">
      <alignment horizontal="center" vertical="center"/>
      <protection locked="0"/>
    </xf>
    <xf numFmtId="0" fontId="4" fillId="2" borderId="7" xfId="2" applyFont="1" applyFill="1" applyBorder="1" applyAlignment="1" applyProtection="1">
      <alignment horizontal="center" vertical="center"/>
      <protection locked="0"/>
    </xf>
    <xf numFmtId="0" fontId="4" fillId="2" borderId="4" xfId="2" applyFont="1" applyFill="1" applyBorder="1" applyAlignment="1">
      <alignment horizontal="center" vertical="center" wrapText="1"/>
    </xf>
    <xf numFmtId="0" fontId="4" fillId="2" borderId="8" xfId="2" applyFont="1" applyFill="1" applyBorder="1" applyAlignment="1">
      <alignment horizontal="center" vertical="center" wrapText="1"/>
    </xf>
    <xf numFmtId="165" fontId="4" fillId="2" borderId="5" xfId="2" applyNumberFormat="1" applyFont="1" applyFill="1" applyBorder="1" applyAlignment="1" applyProtection="1">
      <alignment horizontal="center" vertical="center"/>
      <protection locked="0"/>
    </xf>
    <xf numFmtId="165" fontId="4" fillId="2" borderId="6" xfId="2" applyNumberFormat="1" applyFont="1" applyFill="1" applyBorder="1" applyAlignment="1" applyProtection="1">
      <alignment horizontal="center" vertical="center"/>
      <protection locked="0"/>
    </xf>
    <xf numFmtId="165" fontId="4" fillId="2" borderId="7" xfId="2" applyNumberFormat="1" applyFont="1" applyFill="1" applyBorder="1" applyAlignment="1" applyProtection="1">
      <alignment horizontal="center" vertical="center"/>
      <protection locked="0"/>
    </xf>
    <xf numFmtId="165" fontId="4" fillId="2" borderId="4" xfId="2" applyNumberFormat="1" applyFont="1" applyFill="1" applyBorder="1" applyAlignment="1">
      <alignment horizontal="center" vertical="center" wrapText="1"/>
    </xf>
    <xf numFmtId="165" fontId="4" fillId="2" borderId="8" xfId="2" applyNumberFormat="1" applyFont="1" applyFill="1" applyBorder="1" applyAlignment="1">
      <alignment horizontal="center" vertical="center" wrapText="1"/>
    </xf>
    <xf numFmtId="0" fontId="3" fillId="0" borderId="0" xfId="2" applyFont="1" applyAlignment="1" applyProtection="1">
      <alignment vertical="top" wrapText="1"/>
      <protection locked="0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2" Type="http://schemas.openxmlformats.org/officeDocument/2006/relationships/externalLink" Target="externalLinks/externalLink1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os\01%20ALCAMPO\2026\INFORMACION%20FINANCIERA\Libro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uario/Alfredo%20Fonseca/afg/2013/CUENTAS%20DE/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uario\Alfredo%20Fonseca\afg\2013\CUENTAS%20DE\Relaci&#243;n%20de%20cuentas%20bancarias%20aperturada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formatica/Downloads/Formatos_Anexo_1_Criterios_LDF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camargoz/Desktop/Compartido/4%20EJERCICIO%202022/INFORMACI&#211;N%20FINANCIERA/FICUENCA/2%20LDF/1ER%20TRIMESTRE%20FICUENCA%20LDF%201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EF%20ASEG_04/EF%20ASEG_01_2017/Fidea%20GN%20EFP%2001-16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  <sheetName val="EA"/>
      <sheetName val="EAA"/>
      <sheetName val="EADOP"/>
      <sheetName val="ECSF"/>
      <sheetName val="EFE"/>
      <sheetName val="ESF"/>
      <sheetName val="EVHP"/>
      <sheetName val="Notas P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2"/>
      <sheetName val="0311_ACT_PEGT_FAC_2402"/>
      <sheetName val="0312_ESF_PEGT_FAC_2402"/>
      <sheetName val="0313_VHP_PEGT_FAC_2402"/>
      <sheetName val="0314_CSF_PEGT_FAC_2402"/>
      <sheetName val="0315_EFE_PEGT_FAC_2402"/>
      <sheetName val="0316_EAA_PEGT_FAC_2402"/>
      <sheetName val="0317_ADP_PEGT_FAC_2402"/>
      <sheetName val="0318_IPC_PEGT_FAC_2402"/>
      <sheetName val="bienes"/>
      <sheetName val="cuentas"/>
      <sheetName val="Notas a los Edos Financiero "/>
      <sheetName val="ACT (2)"/>
      <sheetName val="ESF (2)"/>
      <sheetName val="VHP (2)"/>
      <sheetName val="EFE"/>
      <sheetName val="Conciliacion_Ig (2)"/>
      <sheetName val="Conciliacion_Eg (2)"/>
      <sheetName val="Memoria (2)"/>
      <sheetName val="0321_EAI PARA ASEG"/>
      <sheetName val="0321_EAI_PEGT_FAC_2304 (2)"/>
      <sheetName val="EAI-C"/>
      <sheetName val="0322_EAE_PEGT_FAC_2304"/>
      <sheetName val="CTG"/>
      <sheetName val="CA"/>
      <sheetName val="CFG"/>
      <sheetName val="0323_ENT_PEGT_FAC_2402"/>
      <sheetName val="0324_IND_PEGT_FAC_2402"/>
      <sheetName val="0325_FFF_PEGT_FAC_2402"/>
      <sheetName val="0331_GCP_PEGT_FAC_2402"/>
      <sheetName val="0332_PPI_PEGT_FAC_2402"/>
      <sheetName val="0333_INR_PEGT_FAC_2402"/>
      <sheetName val="0341_BMI_PEGT_FAC"/>
      <sheetName val="0341_BMI_PEGT_FAC_2204"/>
      <sheetName val="0341_Inmuebles_Contable "/>
      <sheetName val="0342_IPF_PEGT_FAC_2402"/>
      <sheetName val="0343_CBP_PEGT_FAC_2402"/>
      <sheetName val="0344_DGF_PEGT_FAC_2402"/>
      <sheetName val="345 REB"/>
      <sheetName val="Inf. Ad. que dispongan o leyes"/>
      <sheetName val="351_BZC_PEGT_FAC_2302 CONTABLE"/>
      <sheetName val="351_BZC_PEGT_FAC_2302 PRESUP)"/>
      <sheetName val="352_contable_PEGT_FAC_2302"/>
      <sheetName val="352_presup_PEGT_FAC_2302"/>
      <sheetName val="0353_REV_PEGT_FAC_2402"/>
      <sheetName val="0354_ING_PEGT_FAC_2402"/>
      <sheetName val="0355_EGR_PEGT_FAC_2402"/>
      <sheetName val="AYUDAS Y SUB"/>
      <sheetName val="Hoja1"/>
    </sheetNames>
    <sheetDataSet>
      <sheetData sheetId="0">
        <row r="1">
          <cell r="A1" t="str">
            <v>Ing. Marisol Suárez Correa</v>
          </cell>
          <cell r="C1" t="str">
            <v xml:space="preserve">C.P. Juan  Lara Centeno </v>
          </cell>
        </row>
        <row r="2">
          <cell r="A2" t="str">
            <v>Presidenta Suplente del Comité</v>
          </cell>
          <cell r="C2" t="str">
            <v xml:space="preserve">Dirección de Control y Seguimiento de Fideicomisos </v>
          </cell>
        </row>
      </sheetData>
      <sheetData sheetId="1">
        <row r="11">
          <cell r="B11">
            <v>247514.94</v>
          </cell>
        </row>
        <row r="14">
          <cell r="B14">
            <v>0</v>
          </cell>
        </row>
        <row r="17">
          <cell r="B17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-1"/>
      <sheetName val="F01"/>
      <sheetName val="F-2"/>
      <sheetName val="F-3"/>
      <sheetName val="F02"/>
      <sheetName val="F03"/>
      <sheetName val="F-4"/>
      <sheetName val="F04"/>
      <sheetName val="F-5"/>
      <sheetName val="F05"/>
      <sheetName val="F-6a"/>
      <sheetName val="F06a"/>
      <sheetName val="F-6b"/>
      <sheetName val="F06b"/>
      <sheetName val="F-6c"/>
      <sheetName val="F06c"/>
      <sheetName val="F-6d"/>
      <sheetName val="F06d"/>
      <sheetName val="F-7a"/>
      <sheetName val="F07a"/>
      <sheetName val="F-7b"/>
      <sheetName val="F07b"/>
      <sheetName val="F-7c"/>
      <sheetName val="F07c"/>
      <sheetName val="F-7d"/>
      <sheetName val="F07d"/>
      <sheetName val="F-8"/>
      <sheetName val="F08"/>
    </sheetNames>
    <sheetDataSet>
      <sheetData sheetId="0">
        <row r="3">
          <cell r="C3" t="str">
            <v>Fideicomiso de Apoyo operativo al Consejo de Cuenca Lerma Chapala   &lt;&lt;FICUENCA&gt;&gt;</v>
          </cell>
        </row>
      </sheetData>
      <sheetData sheetId="1">
        <row r="6">
          <cell r="C6" t="str">
            <v>Fideicomiso de Apoyo operativo al Consejo de Cuenca Lerma Chapala &lt;&lt;FICUENCA&gt;&gt;, Gobierno del Estado de Guanajuato</v>
          </cell>
        </row>
        <row r="8">
          <cell r="C8" t="str">
            <v>Guanajuato</v>
          </cell>
        </row>
        <row r="10">
          <cell r="C10" t="str">
            <v>No Aplica</v>
          </cell>
        </row>
        <row r="11">
          <cell r="C11" t="str">
            <v>Gobierno del Estado de Guanajuato</v>
          </cell>
        </row>
        <row r="12">
          <cell r="C12">
            <v>2022</v>
          </cell>
        </row>
        <row r="15">
          <cell r="C15">
            <v>1</v>
          </cell>
        </row>
        <row r="16">
          <cell r="C16" t="str">
            <v>Del 1 de enero al 30 de marzo de 2022 (b)</v>
          </cell>
        </row>
        <row r="18">
          <cell r="D18" t="str">
            <v>Monto pagado de la inversión al 30 de marzo de 2022 (k)</v>
          </cell>
          <cell r="E18" t="str">
            <v>Monto pagado de la inversión actualizado al 30 de marzo de 2022 (l)</v>
          </cell>
          <cell r="F18" t="str">
            <v>Saldo pendiente por pagar de la inversión al 30 de marzo de 2022 (m = g – l)</v>
          </cell>
        </row>
        <row r="20">
          <cell r="F20" t="str">
            <v>Saldo al 31 de diciembre de 2021 (d)</v>
          </cell>
        </row>
        <row r="23">
          <cell r="D23">
            <v>2023</v>
          </cell>
          <cell r="E23" t="str">
            <v>2024 (d)</v>
          </cell>
          <cell r="F23" t="str">
            <v>2025 (d)</v>
          </cell>
          <cell r="G23" t="str">
            <v>2026 (d)</v>
          </cell>
          <cell r="H23" t="str">
            <v>2027 (d)</v>
          </cell>
          <cell r="I23" t="str">
            <v>2028 (d)</v>
          </cell>
        </row>
        <row r="25">
          <cell r="D25" t="str">
            <v>2017 ¹ (c)</v>
          </cell>
          <cell r="E25" t="str">
            <v>2018 ¹ (c)</v>
          </cell>
          <cell r="F25" t="str">
            <v>2019 ¹ (c)</v>
          </cell>
          <cell r="G25" t="str">
            <v>2020 ¹ (c)</v>
          </cell>
          <cell r="H25" t="str">
            <v>2021 ¹ (c)</v>
          </cell>
        </row>
      </sheetData>
      <sheetData sheetId="2"/>
      <sheetData sheetId="3"/>
      <sheetData sheetId="4"/>
      <sheetData sheetId="5"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G22">
            <v>0</v>
          </cell>
          <cell r="H22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</row>
        <row r="41"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</row>
      </sheetData>
      <sheetData sheetId="6">
        <row r="8">
          <cell r="E8">
            <v>1608151.6779999998</v>
          </cell>
          <cell r="G8">
            <v>134942.79286363636</v>
          </cell>
          <cell r="H8">
            <v>134942.79286363636</v>
          </cell>
          <cell r="I8">
            <v>375267.4160909091</v>
          </cell>
          <cell r="J8">
            <v>375267.4160909091</v>
          </cell>
          <cell r="K8">
            <v>1232884.2619090909</v>
          </cell>
        </row>
        <row r="22">
          <cell r="E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8">
          <cell r="E28">
            <v>1608151.6779999998</v>
          </cell>
          <cell r="G28">
            <v>134942.79286363636</v>
          </cell>
          <cell r="H28">
            <v>134942.79286363636</v>
          </cell>
          <cell r="I28">
            <v>375267.4160909091</v>
          </cell>
          <cell r="J28">
            <v>375267.4160909091</v>
          </cell>
          <cell r="K28">
            <v>1232884.2619090909</v>
          </cell>
        </row>
      </sheetData>
      <sheetData sheetId="7"/>
      <sheetData sheetId="8"/>
      <sheetData sheetId="9"/>
      <sheetData sheetId="10"/>
      <sheetData sheetId="11">
        <row r="14">
          <cell r="E14">
            <v>0</v>
          </cell>
        </row>
      </sheetData>
      <sheetData sheetId="12"/>
      <sheetData sheetId="13">
        <row r="48">
          <cell r="E48">
            <v>0</v>
          </cell>
        </row>
      </sheetData>
      <sheetData sheetId="14"/>
      <sheetData sheetId="15">
        <row r="9">
          <cell r="B9">
            <v>0</v>
          </cell>
          <cell r="C9">
            <v>3446397.26</v>
          </cell>
          <cell r="D9">
            <v>3446397.26</v>
          </cell>
          <cell r="E9">
            <v>349202.4289</v>
          </cell>
          <cell r="F9">
            <v>320781.03999999998</v>
          </cell>
          <cell r="G9">
            <v>3097194.8310999996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9">
          <cell r="B29">
            <v>0</v>
          </cell>
          <cell r="C29">
            <v>3446397.26</v>
          </cell>
          <cell r="D29">
            <v>3446397.26</v>
          </cell>
          <cell r="E29">
            <v>349202.4289</v>
          </cell>
          <cell r="F29">
            <v>320781.03999999998</v>
          </cell>
          <cell r="G29">
            <v>3097194.8310999996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do"/>
      <sheetName val="EA"/>
      <sheetName val="ESF"/>
      <sheetName val="ECSF"/>
      <sheetName val="EAA"/>
      <sheetName val="EADP"/>
      <sheetName val="EVHP"/>
      <sheetName val="EFE"/>
      <sheetName val="PC"/>
      <sheetName val="Notas"/>
      <sheetName val="Rel Cta Banc"/>
      <sheetName val="Esq Bur"/>
      <sheetName val="Ene-16"/>
      <sheetName val="Balanza Dic-15"/>
      <sheetName val="Ene-15"/>
      <sheetName val="Balanza Dic-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">
          <cell r="A1" t="str">
            <v>CONTPAQ i</v>
          </cell>
          <cell r="D1" t="str">
            <v>FIDEICOMISO IRREVOCABLE DE INVERSION Y ADMINISTRACIÓN</v>
          </cell>
          <cell r="H1" t="str">
            <v>Hoja:      1</v>
          </cell>
        </row>
        <row r="2">
          <cell r="A2" t="str">
            <v>Balanza de comprobación al 31/Ene/2016</v>
          </cell>
          <cell r="H2" t="str">
            <v>Fecha: 13/Feb/2016</v>
          </cell>
        </row>
        <row r="5">
          <cell r="A5" t="str">
            <v>C u e n t a</v>
          </cell>
          <cell r="B5" t="str">
            <v>N o m b r e</v>
          </cell>
          <cell r="C5" t="str">
            <v xml:space="preserve">Saldos </v>
          </cell>
          <cell r="D5" t="str">
            <v>Iniciales</v>
          </cell>
          <cell r="G5" t="str">
            <v xml:space="preserve">Saldos </v>
          </cell>
          <cell r="H5" t="str">
            <v>Actuales</v>
          </cell>
        </row>
        <row r="6">
          <cell r="C6" t="str">
            <v>Deudor</v>
          </cell>
          <cell r="D6" t="str">
            <v>Acreedor</v>
          </cell>
          <cell r="E6" t="str">
            <v>Cargos</v>
          </cell>
          <cell r="F6" t="str">
            <v>Abonos</v>
          </cell>
          <cell r="G6" t="str">
            <v>Deudor</v>
          </cell>
          <cell r="H6" t="str">
            <v>Acreedor</v>
          </cell>
        </row>
        <row r="8">
          <cell r="A8" t="str">
            <v>111-0-00</v>
          </cell>
          <cell r="B8" t="str">
            <v>EFECTIVO Y EQUIVALENTES</v>
          </cell>
          <cell r="C8">
            <v>223790230.09999999</v>
          </cell>
          <cell r="D8" t="str">
            <v/>
          </cell>
          <cell r="E8">
            <v>40876948.259999998</v>
          </cell>
          <cell r="F8">
            <v>51499099.659999996</v>
          </cell>
          <cell r="G8">
            <v>213168078.69999999</v>
          </cell>
          <cell r="H8" t="str">
            <v/>
          </cell>
        </row>
        <row r="9">
          <cell r="A9" t="str">
            <v>111-2-00</v>
          </cell>
          <cell r="B9" t="str">
            <v>Bancos / Tesoreria</v>
          </cell>
          <cell r="C9">
            <v>733338</v>
          </cell>
          <cell r="D9" t="str">
            <v/>
          </cell>
          <cell r="E9">
            <v>28391807.850000001</v>
          </cell>
          <cell r="F9">
            <v>29125137.329999998</v>
          </cell>
          <cell r="G9">
            <v>8.52</v>
          </cell>
          <cell r="H9" t="str">
            <v/>
          </cell>
        </row>
        <row r="10">
          <cell r="A10" t="str">
            <v>111-2-07</v>
          </cell>
          <cell r="B10" t="str">
            <v>Bajio cta. 95050201</v>
          </cell>
          <cell r="C10">
            <v>0</v>
          </cell>
          <cell r="D10" t="str">
            <v/>
          </cell>
          <cell r="E10">
            <v>46959.1</v>
          </cell>
          <cell r="F10">
            <v>46959.1</v>
          </cell>
          <cell r="G10">
            <v>0</v>
          </cell>
          <cell r="H10" t="str">
            <v/>
          </cell>
        </row>
        <row r="11">
          <cell r="A11" t="str">
            <v>111-2-08</v>
          </cell>
          <cell r="B11" t="str">
            <v>Bajio cta. 10568426 (RMD)</v>
          </cell>
          <cell r="C11">
            <v>0</v>
          </cell>
          <cell r="D11" t="str">
            <v/>
          </cell>
          <cell r="E11">
            <v>13758358.49</v>
          </cell>
          <cell r="F11">
            <v>13758354.93</v>
          </cell>
          <cell r="G11">
            <v>3.56</v>
          </cell>
          <cell r="H11" t="str">
            <v/>
          </cell>
        </row>
        <row r="12">
          <cell r="A12" t="str">
            <v>111-2-09</v>
          </cell>
          <cell r="B12" t="str">
            <v>Bajio cta. 10568707 (EQDR)</v>
          </cell>
          <cell r="C12">
            <v>700000</v>
          </cell>
          <cell r="D12" t="str">
            <v/>
          </cell>
          <cell r="E12">
            <v>680010.72</v>
          </cell>
          <cell r="F12">
            <v>1380008.6</v>
          </cell>
          <cell r="G12">
            <v>2.12</v>
          </cell>
          <cell r="H12" t="str">
            <v/>
          </cell>
        </row>
        <row r="13">
          <cell r="A13" t="str">
            <v>111-2-10</v>
          </cell>
          <cell r="B13" t="str">
            <v>Bajio cta. 10569267 (MOTUR)</v>
          </cell>
          <cell r="C13">
            <v>33338</v>
          </cell>
          <cell r="D13" t="str">
            <v/>
          </cell>
          <cell r="E13">
            <v>13906479.539999999</v>
          </cell>
          <cell r="F13">
            <v>13939814.699999999</v>
          </cell>
          <cell r="G13">
            <v>2.84</v>
          </cell>
          <cell r="H13" t="str">
            <v/>
          </cell>
        </row>
        <row r="14">
          <cell r="A14" t="str">
            <v>111-4-00</v>
          </cell>
          <cell r="B14" t="str">
            <v>Inversiones Temporales (Hasta 3 meses)</v>
          </cell>
          <cell r="C14">
            <v>223056892.09999999</v>
          </cell>
          <cell r="D14" t="str">
            <v/>
          </cell>
          <cell r="E14">
            <v>12485140.41</v>
          </cell>
          <cell r="F14">
            <v>22373962.329999998</v>
          </cell>
          <cell r="G14">
            <v>213168070.18000001</v>
          </cell>
          <cell r="H14" t="str">
            <v/>
          </cell>
        </row>
        <row r="15">
          <cell r="A15" t="str">
            <v>111-4-10</v>
          </cell>
          <cell r="B15" t="str">
            <v>Banco del Bajio Cta 95050201</v>
          </cell>
          <cell r="C15">
            <v>2841317.54</v>
          </cell>
          <cell r="D15" t="str">
            <v/>
          </cell>
          <cell r="E15">
            <v>7200.28</v>
          </cell>
          <cell r="F15">
            <v>24995.05</v>
          </cell>
          <cell r="G15">
            <v>2823522.77</v>
          </cell>
          <cell r="H15" t="str">
            <v/>
          </cell>
        </row>
        <row r="16">
          <cell r="A16" t="str">
            <v>111-4-11</v>
          </cell>
          <cell r="B16" t="str">
            <v>Banco del Bajio Cta 10568707</v>
          </cell>
          <cell r="C16">
            <v>1681270.56</v>
          </cell>
          <cell r="D16" t="str">
            <v/>
          </cell>
          <cell r="E16">
            <v>1385930.64</v>
          </cell>
          <cell r="F16">
            <v>10.72</v>
          </cell>
          <cell r="G16">
            <v>3067190.48</v>
          </cell>
          <cell r="H16" t="str">
            <v/>
          </cell>
        </row>
        <row r="17">
          <cell r="A17" t="str">
            <v>111-4-12</v>
          </cell>
          <cell r="B17" t="str">
            <v>Banco del Bajio Cta 10569267</v>
          </cell>
          <cell r="C17">
            <v>9230549.3100000005</v>
          </cell>
          <cell r="D17" t="str">
            <v/>
          </cell>
          <cell r="E17">
            <v>10571946.6</v>
          </cell>
          <cell r="F17">
            <v>8590598.0700000003</v>
          </cell>
          <cell r="G17">
            <v>11211897.84</v>
          </cell>
          <cell r="H17" t="str">
            <v/>
          </cell>
        </row>
        <row r="18">
          <cell r="A18" t="str">
            <v>111-4-13</v>
          </cell>
          <cell r="B18" t="str">
            <v>Banco del Bajio Cta 10568426</v>
          </cell>
          <cell r="C18">
            <v>209303754.69</v>
          </cell>
          <cell r="D18" t="str">
            <v/>
          </cell>
          <cell r="E18">
            <v>520062.89</v>
          </cell>
          <cell r="F18">
            <v>13758358.49</v>
          </cell>
          <cell r="G18">
            <v>196065459.09</v>
          </cell>
          <cell r="H18" t="str">
            <v/>
          </cell>
        </row>
        <row r="19">
          <cell r="A19" t="str">
            <v>311-0-00</v>
          </cell>
          <cell r="B19" t="str">
            <v>Aportaciones</v>
          </cell>
          <cell r="C19" t="str">
            <v/>
          </cell>
          <cell r="D19">
            <v>1673075201.7</v>
          </cell>
          <cell r="E19">
            <v>0</v>
          </cell>
          <cell r="F19">
            <v>809044</v>
          </cell>
          <cell r="G19" t="str">
            <v/>
          </cell>
          <cell r="H19">
            <v>1673884245.7</v>
          </cell>
        </row>
        <row r="20">
          <cell r="A20" t="str">
            <v>311-1-00</v>
          </cell>
          <cell r="B20" t="str">
            <v>Recursos Federales</v>
          </cell>
          <cell r="C20" t="str">
            <v/>
          </cell>
          <cell r="D20">
            <v>806105958.27999997</v>
          </cell>
          <cell r="E20">
            <v>0</v>
          </cell>
          <cell r="F20">
            <v>0</v>
          </cell>
          <cell r="G20" t="str">
            <v/>
          </cell>
          <cell r="H20">
            <v>806105958.27999997</v>
          </cell>
        </row>
        <row r="21">
          <cell r="A21" t="str">
            <v>311-1-01</v>
          </cell>
          <cell r="B21" t="str">
            <v>Gobierno Federal</v>
          </cell>
          <cell r="C21" t="str">
            <v/>
          </cell>
          <cell r="D21">
            <v>592707906.50999999</v>
          </cell>
          <cell r="E21">
            <v>0</v>
          </cell>
          <cell r="F21">
            <v>0</v>
          </cell>
          <cell r="G21" t="str">
            <v/>
          </cell>
          <cell r="H21">
            <v>592707906.50999999</v>
          </cell>
        </row>
        <row r="22">
          <cell r="A22" t="str">
            <v>311-1-02</v>
          </cell>
          <cell r="B22" t="str">
            <v>Sagarpa</v>
          </cell>
          <cell r="C22" t="str">
            <v/>
          </cell>
          <cell r="D22">
            <v>190861032.30000001</v>
          </cell>
          <cell r="E22">
            <v>0</v>
          </cell>
          <cell r="F22">
            <v>0</v>
          </cell>
          <cell r="G22" t="str">
            <v/>
          </cell>
          <cell r="H22">
            <v>190861032.30000001</v>
          </cell>
        </row>
        <row r="23">
          <cell r="A23" t="str">
            <v>311-1-03</v>
          </cell>
          <cell r="B23" t="str">
            <v>JAPAMI</v>
          </cell>
          <cell r="C23" t="str">
            <v/>
          </cell>
          <cell r="D23">
            <v>22537019.469999999</v>
          </cell>
          <cell r="E23">
            <v>0</v>
          </cell>
          <cell r="F23">
            <v>0</v>
          </cell>
          <cell r="G23" t="str">
            <v/>
          </cell>
          <cell r="H23">
            <v>22537019.469999999</v>
          </cell>
        </row>
        <row r="24">
          <cell r="A24" t="str">
            <v>311-2-00</v>
          </cell>
          <cell r="B24" t="str">
            <v>Recursos Estatales</v>
          </cell>
          <cell r="C24" t="str">
            <v/>
          </cell>
          <cell r="D24">
            <v>541368548.57000005</v>
          </cell>
          <cell r="E24">
            <v>0</v>
          </cell>
          <cell r="F24">
            <v>0</v>
          </cell>
          <cell r="G24" t="str">
            <v/>
          </cell>
          <cell r="H24">
            <v>541368548.57000005</v>
          </cell>
        </row>
        <row r="25">
          <cell r="A25" t="str">
            <v>311-2-01</v>
          </cell>
          <cell r="B25" t="str">
            <v>Estatal</v>
          </cell>
          <cell r="C25" t="str">
            <v/>
          </cell>
          <cell r="D25">
            <v>541368548.57000005</v>
          </cell>
          <cell r="E25">
            <v>0</v>
          </cell>
          <cell r="F25">
            <v>0</v>
          </cell>
          <cell r="G25" t="str">
            <v/>
          </cell>
          <cell r="H25">
            <v>541368548.57000005</v>
          </cell>
        </row>
        <row r="26">
          <cell r="A26" t="str">
            <v>311-3-00</v>
          </cell>
          <cell r="B26" t="str">
            <v>Recursos Municipales</v>
          </cell>
          <cell r="C26" t="str">
            <v/>
          </cell>
          <cell r="D26">
            <v>10484042.33</v>
          </cell>
          <cell r="E26">
            <v>0</v>
          </cell>
          <cell r="F26">
            <v>0</v>
          </cell>
          <cell r="G26" t="str">
            <v/>
          </cell>
          <cell r="H26">
            <v>10484042.33</v>
          </cell>
        </row>
        <row r="27">
          <cell r="A27" t="str">
            <v>311-4-00</v>
          </cell>
          <cell r="B27" t="str">
            <v>Productores</v>
          </cell>
          <cell r="C27" t="str">
            <v/>
          </cell>
          <cell r="D27">
            <v>311469240.17000002</v>
          </cell>
          <cell r="E27">
            <v>0</v>
          </cell>
          <cell r="F27">
            <v>809044</v>
          </cell>
          <cell r="G27" t="str">
            <v/>
          </cell>
          <cell r="H27">
            <v>312278284.17000002</v>
          </cell>
        </row>
        <row r="28">
          <cell r="A28" t="str">
            <v>311-4-01</v>
          </cell>
          <cell r="B28" t="str">
            <v>RMD</v>
          </cell>
          <cell r="C28" t="str">
            <v/>
          </cell>
          <cell r="D28">
            <v>8997254.2699999996</v>
          </cell>
          <cell r="E28">
            <v>0</v>
          </cell>
          <cell r="F28">
            <v>680000</v>
          </cell>
          <cell r="G28" t="str">
            <v/>
          </cell>
          <cell r="H28">
            <v>9677254.2699999996</v>
          </cell>
        </row>
        <row r="29">
          <cell r="A29" t="str">
            <v>311-4-02</v>
          </cell>
          <cell r="B29" t="str">
            <v>EQDR</v>
          </cell>
          <cell r="C29" t="str">
            <v/>
          </cell>
          <cell r="D29">
            <v>2618349.4</v>
          </cell>
          <cell r="E29">
            <v>0</v>
          </cell>
          <cell r="F29">
            <v>0</v>
          </cell>
          <cell r="G29" t="str">
            <v/>
          </cell>
          <cell r="H29">
            <v>2618349.4</v>
          </cell>
        </row>
        <row r="30">
          <cell r="A30" t="str">
            <v>311-4-03</v>
          </cell>
          <cell r="B30" t="str">
            <v>MOTUR</v>
          </cell>
          <cell r="C30" t="str">
            <v/>
          </cell>
          <cell r="D30">
            <v>11482660.960000001</v>
          </cell>
          <cell r="E30">
            <v>0</v>
          </cell>
          <cell r="F30">
            <v>129044</v>
          </cell>
          <cell r="G30" t="str">
            <v/>
          </cell>
          <cell r="H30">
            <v>11611704.960000001</v>
          </cell>
        </row>
        <row r="31">
          <cell r="A31" t="str">
            <v>311-4-05</v>
          </cell>
          <cell r="B31" t="str">
            <v>Otros 2013</v>
          </cell>
          <cell r="C31" t="str">
            <v/>
          </cell>
          <cell r="D31">
            <v>288370975.54000002</v>
          </cell>
          <cell r="E31">
            <v>0</v>
          </cell>
          <cell r="F31">
            <v>0</v>
          </cell>
          <cell r="G31" t="str">
            <v/>
          </cell>
          <cell r="H31">
            <v>288370975.54000002</v>
          </cell>
        </row>
        <row r="32">
          <cell r="A32" t="str">
            <v>311-5-00</v>
          </cell>
          <cell r="B32" t="str">
            <v>Aportaciones por Identificar</v>
          </cell>
          <cell r="C32" t="str">
            <v/>
          </cell>
          <cell r="D32">
            <v>3647412.35</v>
          </cell>
          <cell r="E32">
            <v>0</v>
          </cell>
          <cell r="F32">
            <v>0</v>
          </cell>
          <cell r="G32" t="str">
            <v/>
          </cell>
          <cell r="H32">
            <v>3647412.35</v>
          </cell>
        </row>
        <row r="33">
          <cell r="A33" t="str">
            <v>322-0-00</v>
          </cell>
          <cell r="B33" t="str">
            <v>Resultados de Ejercicios Anteriores</v>
          </cell>
          <cell r="C33" t="str">
            <v/>
          </cell>
          <cell r="D33">
            <v>-1449284971.5999999</v>
          </cell>
          <cell r="E33">
            <v>0</v>
          </cell>
          <cell r="F33">
            <v>0</v>
          </cell>
          <cell r="G33" t="str">
            <v/>
          </cell>
          <cell r="H33">
            <v>-1449284971.5999999</v>
          </cell>
        </row>
        <row r="34">
          <cell r="A34" t="str">
            <v>322-0-01</v>
          </cell>
          <cell r="B34" t="str">
            <v>Año 2013</v>
          </cell>
          <cell r="C34" t="str">
            <v/>
          </cell>
          <cell r="D34">
            <v>5231522.4800000004</v>
          </cell>
          <cell r="E34">
            <v>0</v>
          </cell>
          <cell r="F34">
            <v>0</v>
          </cell>
          <cell r="G34" t="str">
            <v/>
          </cell>
          <cell r="H34">
            <v>5231522.4800000004</v>
          </cell>
        </row>
        <row r="35">
          <cell r="A35" t="str">
            <v>322-0-02</v>
          </cell>
          <cell r="B35" t="str">
            <v>Años anteriores 2013</v>
          </cell>
          <cell r="C35" t="str">
            <v/>
          </cell>
          <cell r="D35">
            <v>-1133843798.4200001</v>
          </cell>
          <cell r="E35">
            <v>0</v>
          </cell>
          <cell r="F35">
            <v>0</v>
          </cell>
          <cell r="G35" t="str">
            <v/>
          </cell>
          <cell r="H35">
            <v>-1133843798.4200001</v>
          </cell>
        </row>
        <row r="36">
          <cell r="A36" t="str">
            <v>322-0-03</v>
          </cell>
          <cell r="B36" t="str">
            <v>Año 2014</v>
          </cell>
          <cell r="C36" t="str">
            <v/>
          </cell>
          <cell r="D36">
            <v>-158524309.50999999</v>
          </cell>
          <cell r="E36">
            <v>0</v>
          </cell>
          <cell r="F36">
            <v>0</v>
          </cell>
          <cell r="G36" t="str">
            <v/>
          </cell>
          <cell r="H36">
            <v>-158524309.50999999</v>
          </cell>
        </row>
        <row r="37">
          <cell r="A37" t="str">
            <v>322-0-04</v>
          </cell>
          <cell r="B37" t="str">
            <v>Año 2015</v>
          </cell>
          <cell r="C37" t="str">
            <v/>
          </cell>
          <cell r="D37">
            <v>-162148386.15000001</v>
          </cell>
          <cell r="E37">
            <v>0</v>
          </cell>
          <cell r="F37">
            <v>0</v>
          </cell>
          <cell r="G37" t="str">
            <v/>
          </cell>
          <cell r="H37">
            <v>-162148386.15000001</v>
          </cell>
        </row>
        <row r="38">
          <cell r="A38" t="str">
            <v>430-0-00</v>
          </cell>
          <cell r="B38" t="str">
            <v>OTROS INGRESOS</v>
          </cell>
          <cell r="C38" t="str">
            <v/>
          </cell>
          <cell r="D38">
            <v>0</v>
          </cell>
          <cell r="E38">
            <v>0</v>
          </cell>
          <cell r="F38">
            <v>552977.61</v>
          </cell>
          <cell r="G38" t="str">
            <v/>
          </cell>
          <cell r="H38">
            <v>552977.61</v>
          </cell>
        </row>
        <row r="39">
          <cell r="A39" t="str">
            <v>431-0-00</v>
          </cell>
          <cell r="B39" t="str">
            <v>Ingresos Financieros</v>
          </cell>
          <cell r="C39" t="str">
            <v/>
          </cell>
          <cell r="D39">
            <v>0</v>
          </cell>
          <cell r="E39">
            <v>0</v>
          </cell>
          <cell r="F39">
            <v>552977.61</v>
          </cell>
          <cell r="G39" t="str">
            <v/>
          </cell>
          <cell r="H39">
            <v>552977.61</v>
          </cell>
        </row>
        <row r="40">
          <cell r="A40" t="str">
            <v>431-1-00</v>
          </cell>
          <cell r="B40" t="str">
            <v>Intereses Ganados de Valores, Créditos, bonos y Ot</v>
          </cell>
          <cell r="C40" t="str">
            <v/>
          </cell>
          <cell r="D40">
            <v>0</v>
          </cell>
          <cell r="E40">
            <v>0</v>
          </cell>
          <cell r="F40">
            <v>552977.61</v>
          </cell>
          <cell r="G40" t="str">
            <v/>
          </cell>
          <cell r="H40">
            <v>552977.61</v>
          </cell>
        </row>
        <row r="41">
          <cell r="A41" t="str">
            <v>510-0-00</v>
          </cell>
          <cell r="B41" t="str">
            <v>GASTOS DE FUNCIONAMIENTO</v>
          </cell>
          <cell r="C41">
            <v>0</v>
          </cell>
          <cell r="D41" t="str">
            <v/>
          </cell>
          <cell r="E41">
            <v>25586.65</v>
          </cell>
          <cell r="F41">
            <v>0</v>
          </cell>
          <cell r="G41">
            <v>25586.65</v>
          </cell>
          <cell r="H41" t="str">
            <v/>
          </cell>
        </row>
        <row r="42">
          <cell r="A42" t="str">
            <v>513-0-00</v>
          </cell>
          <cell r="B42" t="str">
            <v>Servicios Generales</v>
          </cell>
          <cell r="C42">
            <v>0</v>
          </cell>
          <cell r="D42" t="str">
            <v/>
          </cell>
          <cell r="E42">
            <v>25586.65</v>
          </cell>
          <cell r="F42">
            <v>0</v>
          </cell>
          <cell r="G42">
            <v>25586.65</v>
          </cell>
          <cell r="H42" t="str">
            <v/>
          </cell>
        </row>
        <row r="43">
          <cell r="A43" t="str">
            <v>513-3-00</v>
          </cell>
          <cell r="B43" t="str">
            <v>Servicios Profesionales, Cientificos y Técnicos y</v>
          </cell>
          <cell r="C43">
            <v>0</v>
          </cell>
          <cell r="D43" t="str">
            <v/>
          </cell>
          <cell r="E43">
            <v>3016</v>
          </cell>
          <cell r="F43">
            <v>0</v>
          </cell>
          <cell r="G43">
            <v>3016</v>
          </cell>
          <cell r="H43" t="str">
            <v/>
          </cell>
        </row>
        <row r="44">
          <cell r="A44" t="str">
            <v>513-3-10</v>
          </cell>
          <cell r="B44" t="str">
            <v>Servicios legales, de contabilidad, auditoria y re</v>
          </cell>
          <cell r="C44">
            <v>0</v>
          </cell>
          <cell r="D44" t="str">
            <v/>
          </cell>
          <cell r="E44">
            <v>3016</v>
          </cell>
          <cell r="F44">
            <v>0</v>
          </cell>
          <cell r="G44">
            <v>3016</v>
          </cell>
          <cell r="H44" t="str">
            <v/>
          </cell>
        </row>
        <row r="45">
          <cell r="A45" t="str">
            <v>513-4-00</v>
          </cell>
          <cell r="B45" t="str">
            <v>Servicios Financieros, Bancarios y Comerciales</v>
          </cell>
          <cell r="C45">
            <v>0</v>
          </cell>
          <cell r="D45" t="str">
            <v/>
          </cell>
          <cell r="E45">
            <v>22570.65</v>
          </cell>
          <cell r="F45">
            <v>0</v>
          </cell>
          <cell r="G45">
            <v>22570.65</v>
          </cell>
          <cell r="H45" t="str">
            <v/>
          </cell>
        </row>
        <row r="46">
          <cell r="A46" t="str">
            <v>513-4-10</v>
          </cell>
          <cell r="B46" t="str">
            <v>Servicios Financieros y Bancarios</v>
          </cell>
          <cell r="C46">
            <v>0</v>
          </cell>
          <cell r="D46" t="str">
            <v/>
          </cell>
          <cell r="E46">
            <v>22570.65</v>
          </cell>
          <cell r="F46">
            <v>0</v>
          </cell>
          <cell r="G46">
            <v>22570.65</v>
          </cell>
          <cell r="H46" t="str">
            <v/>
          </cell>
        </row>
        <row r="47">
          <cell r="A47" t="str">
            <v>520-0-00</v>
          </cell>
          <cell r="B47" t="str">
            <v>TRANSFERENCIAS, ASIGNACIONES, SUBSIDIOS Y OTRAS AY</v>
          </cell>
          <cell r="C47">
            <v>0</v>
          </cell>
          <cell r="D47" t="str">
            <v/>
          </cell>
          <cell r="E47">
            <v>11958586.359999999</v>
          </cell>
          <cell r="F47">
            <v>0</v>
          </cell>
          <cell r="G47">
            <v>11958586.359999999</v>
          </cell>
          <cell r="H47" t="str">
            <v/>
          </cell>
        </row>
        <row r="48">
          <cell r="A48" t="str">
            <v>523-0-00</v>
          </cell>
          <cell r="B48" t="str">
            <v>Subsidios y Subvenciones</v>
          </cell>
          <cell r="C48">
            <v>0</v>
          </cell>
          <cell r="D48" t="str">
            <v/>
          </cell>
          <cell r="E48">
            <v>11958586.359999999</v>
          </cell>
          <cell r="F48">
            <v>0</v>
          </cell>
          <cell r="G48">
            <v>11958586.359999999</v>
          </cell>
          <cell r="H48" t="str">
            <v/>
          </cell>
        </row>
        <row r="49">
          <cell r="A49" t="str">
            <v>523-3-00</v>
          </cell>
          <cell r="B49" t="str">
            <v>Subsidios a la Inversión</v>
          </cell>
          <cell r="C49">
            <v>0</v>
          </cell>
          <cell r="D49" t="str">
            <v/>
          </cell>
          <cell r="E49">
            <v>11958586.359999999</v>
          </cell>
          <cell r="F49">
            <v>0</v>
          </cell>
          <cell r="G49">
            <v>11958586.359999999</v>
          </cell>
          <cell r="H49" t="str">
            <v/>
          </cell>
        </row>
        <row r="50">
          <cell r="A50" t="str">
            <v>523-3-01</v>
          </cell>
          <cell r="B50" t="str">
            <v>Rehabilitación Distritos de Riego</v>
          </cell>
          <cell r="C50">
            <v>0</v>
          </cell>
          <cell r="D50" t="str">
            <v/>
          </cell>
          <cell r="E50">
            <v>8571123.0600000005</v>
          </cell>
          <cell r="F50">
            <v>0</v>
          </cell>
          <cell r="G50">
            <v>8571123.0600000005</v>
          </cell>
          <cell r="H50" t="str">
            <v/>
          </cell>
        </row>
        <row r="51">
          <cell r="A51" t="str">
            <v>523-3-03</v>
          </cell>
          <cell r="B51" t="str">
            <v>Modernizacion y Tecnificación de Unidades de Riego</v>
          </cell>
          <cell r="C51">
            <v>0</v>
          </cell>
          <cell r="D51" t="str">
            <v/>
          </cell>
          <cell r="E51">
            <v>3387463.3</v>
          </cell>
          <cell r="F51">
            <v>0</v>
          </cell>
          <cell r="G51">
            <v>3387463.3</v>
          </cell>
          <cell r="H51" t="str">
            <v/>
          </cell>
        </row>
        <row r="52">
          <cell r="A52" t="str">
            <v/>
          </cell>
        </row>
        <row r="53">
          <cell r="B53" t="str">
            <v>Total cuentas no impresas</v>
          </cell>
          <cell r="C53">
            <v>0</v>
          </cell>
          <cell r="E53">
            <v>0</v>
          </cell>
          <cell r="F53">
            <v>0</v>
          </cell>
          <cell r="G53">
            <v>0</v>
          </cell>
        </row>
        <row r="54">
          <cell r="B54" t="str">
            <v/>
          </cell>
          <cell r="D54">
            <v>0</v>
          </cell>
          <cell r="H54">
            <v>0</v>
          </cell>
        </row>
        <row r="55">
          <cell r="A55" t="str">
            <v/>
          </cell>
        </row>
        <row r="57">
          <cell r="B57" t="str">
            <v xml:space="preserve">Sumas Iguales: </v>
          </cell>
          <cell r="C57">
            <v>223790230.09999999</v>
          </cell>
          <cell r="E57">
            <v>52861121.270000003</v>
          </cell>
          <cell r="F57">
            <v>52861121.270000003</v>
          </cell>
          <cell r="G57">
            <v>225152251.71000001</v>
          </cell>
        </row>
        <row r="58">
          <cell r="D58">
            <v>223790230.09999999</v>
          </cell>
          <cell r="H58">
            <v>225152251.71000001</v>
          </cell>
        </row>
      </sheetData>
      <sheetData sheetId="13"/>
      <sheetData sheetId="14"/>
      <sheetData sheetId="15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>
    <tabColor rgb="FFFFFF00"/>
  </sheetPr>
  <dimension ref="A1:G53"/>
  <sheetViews>
    <sheetView tabSelected="1" zoomScaleNormal="100" workbookViewId="0">
      <selection activeCell="J27" sqref="J27"/>
    </sheetView>
  </sheetViews>
  <sheetFormatPr baseColWidth="10" defaultColWidth="12" defaultRowHeight="12.75" x14ac:dyDescent="0.2"/>
  <cols>
    <col min="1" max="1" width="78.1640625" style="1" customWidth="1"/>
    <col min="2" max="2" width="17.83203125" style="1" customWidth="1"/>
    <col min="3" max="3" width="19.83203125" style="1" customWidth="1"/>
    <col min="4" max="5" width="17.83203125" style="1" customWidth="1"/>
    <col min="6" max="6" width="18.83203125" style="1" customWidth="1"/>
    <col min="7" max="7" width="17.83203125" style="1" customWidth="1"/>
    <col min="8" max="16384" width="12" style="1"/>
  </cols>
  <sheetData>
    <row r="1" spans="1:7" ht="57" customHeight="1" x14ac:dyDescent="0.2">
      <c r="A1" s="48" t="s">
        <v>0</v>
      </c>
      <c r="B1" s="49"/>
      <c r="C1" s="49"/>
      <c r="D1" s="49"/>
      <c r="E1" s="49"/>
      <c r="F1" s="49"/>
      <c r="G1" s="50"/>
    </row>
    <row r="2" spans="1:7" s="3" customFormat="1" x14ac:dyDescent="0.2">
      <c r="A2" s="2"/>
      <c r="B2" s="51" t="s">
        <v>1</v>
      </c>
      <c r="C2" s="52"/>
      <c r="D2" s="52"/>
      <c r="E2" s="52"/>
      <c r="F2" s="53"/>
      <c r="G2" s="54" t="s">
        <v>2</v>
      </c>
    </row>
    <row r="3" spans="1:7" s="8" customFormat="1" ht="27.75" customHeight="1" x14ac:dyDescent="0.2">
      <c r="A3" s="4" t="s">
        <v>3</v>
      </c>
      <c r="B3" s="5" t="s">
        <v>4</v>
      </c>
      <c r="C3" s="6" t="s">
        <v>5</v>
      </c>
      <c r="D3" s="6" t="s">
        <v>6</v>
      </c>
      <c r="E3" s="6" t="s">
        <v>7</v>
      </c>
      <c r="F3" s="7" t="s">
        <v>8</v>
      </c>
      <c r="G3" s="55"/>
    </row>
    <row r="4" spans="1:7" x14ac:dyDescent="0.2">
      <c r="A4" s="9" t="s">
        <v>9</v>
      </c>
      <c r="B4" s="10">
        <v>0</v>
      </c>
      <c r="C4" s="10">
        <v>0</v>
      </c>
      <c r="D4" s="10">
        <f>+B4+C4</f>
        <v>0</v>
      </c>
      <c r="E4" s="10">
        <v>0</v>
      </c>
      <c r="F4" s="10">
        <v>0</v>
      </c>
      <c r="G4" s="10">
        <f>+F4-B4</f>
        <v>0</v>
      </c>
    </row>
    <row r="5" spans="1:7" x14ac:dyDescent="0.2">
      <c r="A5" s="11" t="s">
        <v>10</v>
      </c>
      <c r="B5" s="12">
        <v>0</v>
      </c>
      <c r="C5" s="12">
        <v>0</v>
      </c>
      <c r="D5" s="12">
        <f t="shared" ref="D5:D13" si="0">+B5+C5</f>
        <v>0</v>
      </c>
      <c r="E5" s="12">
        <v>0</v>
      </c>
      <c r="F5" s="12">
        <v>0</v>
      </c>
      <c r="G5" s="12">
        <f t="shared" ref="G5:G13" si="1">+F5-B5</f>
        <v>0</v>
      </c>
    </row>
    <row r="6" spans="1:7" x14ac:dyDescent="0.2">
      <c r="A6" s="9" t="s">
        <v>11</v>
      </c>
      <c r="B6" s="12">
        <v>0</v>
      </c>
      <c r="C6" s="12">
        <v>0</v>
      </c>
      <c r="D6" s="12">
        <f t="shared" si="0"/>
        <v>0</v>
      </c>
      <c r="E6" s="12">
        <v>0</v>
      </c>
      <c r="F6" s="12">
        <v>0</v>
      </c>
      <c r="G6" s="12">
        <f t="shared" si="1"/>
        <v>0</v>
      </c>
    </row>
    <row r="7" spans="1:7" x14ac:dyDescent="0.2">
      <c r="A7" s="9" t="s">
        <v>12</v>
      </c>
      <c r="B7" s="12">
        <v>0</v>
      </c>
      <c r="C7" s="12">
        <v>0</v>
      </c>
      <c r="D7" s="12">
        <f t="shared" si="0"/>
        <v>0</v>
      </c>
      <c r="E7" s="12">
        <v>0</v>
      </c>
      <c r="F7" s="12">
        <v>0</v>
      </c>
      <c r="G7" s="12">
        <f t="shared" si="1"/>
        <v>0</v>
      </c>
    </row>
    <row r="8" spans="1:7" x14ac:dyDescent="0.2">
      <c r="A8" s="9" t="s">
        <v>13</v>
      </c>
      <c r="B8" s="12">
        <v>0</v>
      </c>
      <c r="C8" s="13">
        <v>0</v>
      </c>
      <c r="D8" s="13">
        <f t="shared" si="0"/>
        <v>0</v>
      </c>
      <c r="E8" s="13">
        <v>0</v>
      </c>
      <c r="F8" s="13">
        <v>0</v>
      </c>
      <c r="G8" s="13">
        <f t="shared" si="1"/>
        <v>0</v>
      </c>
    </row>
    <row r="9" spans="1:7" x14ac:dyDescent="0.2">
      <c r="A9" s="11" t="s">
        <v>14</v>
      </c>
      <c r="B9" s="12">
        <v>0</v>
      </c>
      <c r="C9" s="13">
        <v>0</v>
      </c>
      <c r="D9" s="13">
        <f t="shared" si="0"/>
        <v>0</v>
      </c>
      <c r="E9" s="13">
        <v>0</v>
      </c>
      <c r="F9" s="13">
        <v>0</v>
      </c>
      <c r="G9" s="13">
        <f t="shared" si="1"/>
        <v>0</v>
      </c>
    </row>
    <row r="10" spans="1:7" ht="15.75" customHeight="1" x14ac:dyDescent="0.2">
      <c r="A10" s="9" t="s">
        <v>15</v>
      </c>
      <c r="B10" s="12">
        <v>0</v>
      </c>
      <c r="C10" s="13">
        <f>11293075.79+'[11]0311_ACT_PEGT_FAC_2402'!B11-70367.1</f>
        <v>11470223.629999999</v>
      </c>
      <c r="D10" s="13">
        <f t="shared" si="0"/>
        <v>11470223.629999999</v>
      </c>
      <c r="E10" s="13">
        <f>'[11]0311_ACT_PEGT_FAC_2402'!B11+'[11]0311_ACT_PEGT_FAC_2402'!B17</f>
        <v>247514.94</v>
      </c>
      <c r="F10" s="13">
        <f>'[11]0311_ACT_PEGT_FAC_2402'!B11+'[11]0311_ACT_PEGT_FAC_2402'!B17</f>
        <v>247514.94</v>
      </c>
      <c r="G10" s="13">
        <f t="shared" si="1"/>
        <v>247514.94</v>
      </c>
    </row>
    <row r="11" spans="1:7" ht="25.5" x14ac:dyDescent="0.2">
      <c r="A11" s="9" t="s">
        <v>22</v>
      </c>
      <c r="B11" s="13">
        <v>0</v>
      </c>
      <c r="C11" s="13">
        <v>73109535</v>
      </c>
      <c r="D11" s="13">
        <f>+B11+C11</f>
        <v>73109535</v>
      </c>
      <c r="E11" s="13">
        <v>0</v>
      </c>
      <c r="F11" s="13">
        <f>'[11]0311_ACT_PEGT_FAC_2402'!B14</f>
        <v>0</v>
      </c>
      <c r="G11" s="13">
        <f t="shared" si="1"/>
        <v>0</v>
      </c>
    </row>
    <row r="12" spans="1:7" ht="25.5" x14ac:dyDescent="0.2">
      <c r="A12" s="9" t="s">
        <v>16</v>
      </c>
      <c r="B12" s="13">
        <v>0</v>
      </c>
      <c r="C12" s="13">
        <v>48886454</v>
      </c>
      <c r="D12" s="13">
        <f>+B12+C12</f>
        <v>48886454</v>
      </c>
      <c r="E12" s="13">
        <v>0</v>
      </c>
      <c r="F12" s="12">
        <v>0</v>
      </c>
      <c r="G12" s="12">
        <f t="shared" si="1"/>
        <v>0</v>
      </c>
    </row>
    <row r="13" spans="1:7" x14ac:dyDescent="0.2">
      <c r="A13" s="9" t="s">
        <v>17</v>
      </c>
      <c r="B13" s="13">
        <v>0</v>
      </c>
      <c r="C13" s="13">
        <v>0</v>
      </c>
      <c r="D13" s="13">
        <f t="shared" si="0"/>
        <v>0</v>
      </c>
      <c r="E13" s="13">
        <v>0</v>
      </c>
      <c r="F13" s="12">
        <v>0</v>
      </c>
      <c r="G13" s="12">
        <f t="shared" si="1"/>
        <v>0</v>
      </c>
    </row>
    <row r="14" spans="1:7" x14ac:dyDescent="0.2">
      <c r="A14" s="14"/>
      <c r="B14" s="15"/>
      <c r="C14" s="15"/>
      <c r="D14" s="15"/>
      <c r="E14" s="15"/>
      <c r="F14" s="16"/>
      <c r="G14" s="16"/>
    </row>
    <row r="15" spans="1:7" ht="13.5" customHeight="1" x14ac:dyDescent="0.2">
      <c r="A15" s="17" t="s">
        <v>18</v>
      </c>
      <c r="B15" s="18">
        <f>SUM(B4:B13)</f>
        <v>0</v>
      </c>
      <c r="C15" s="18">
        <f t="shared" ref="C15:G15" si="2">SUM(C4:C13)</f>
        <v>133466212.63</v>
      </c>
      <c r="D15" s="18">
        <f t="shared" si="2"/>
        <v>133466212.63</v>
      </c>
      <c r="E15" s="18">
        <f>SUM(E4:E13)</f>
        <v>247514.94</v>
      </c>
      <c r="F15" s="19">
        <f t="shared" si="2"/>
        <v>247514.94</v>
      </c>
      <c r="G15" s="20">
        <f t="shared" si="2"/>
        <v>247514.94</v>
      </c>
    </row>
    <row r="16" spans="1:7" x14ac:dyDescent="0.2">
      <c r="A16" s="21"/>
      <c r="B16" s="22"/>
      <c r="C16" s="22"/>
      <c r="D16" s="23"/>
      <c r="E16" s="24" t="s">
        <v>29</v>
      </c>
      <c r="F16" s="25"/>
      <c r="G16" s="26">
        <f>IF(G15&gt;0,G15,0)</f>
        <v>247514.94</v>
      </c>
    </row>
    <row r="17" spans="1:7" ht="10.5" customHeight="1" x14ac:dyDescent="0.2">
      <c r="A17" s="27"/>
      <c r="B17" s="56" t="s">
        <v>1</v>
      </c>
      <c r="C17" s="57"/>
      <c r="D17" s="57"/>
      <c r="E17" s="57"/>
      <c r="F17" s="58"/>
      <c r="G17" s="59" t="s">
        <v>2</v>
      </c>
    </row>
    <row r="18" spans="1:7" ht="25.5" x14ac:dyDescent="0.2">
      <c r="A18" s="28" t="s">
        <v>3</v>
      </c>
      <c r="B18" s="29" t="s">
        <v>4</v>
      </c>
      <c r="C18" s="30" t="s">
        <v>5</v>
      </c>
      <c r="D18" s="30" t="s">
        <v>6</v>
      </c>
      <c r="E18" s="30" t="s">
        <v>7</v>
      </c>
      <c r="F18" s="31" t="s">
        <v>8</v>
      </c>
      <c r="G18" s="60"/>
    </row>
    <row r="19" spans="1:7" x14ac:dyDescent="0.2">
      <c r="A19" s="32" t="s">
        <v>19</v>
      </c>
      <c r="B19" s="33">
        <f>+B20+B21+B22+B23+B24+B25+B26+B27</f>
        <v>0</v>
      </c>
      <c r="C19" s="33">
        <f>+C20+C21+C22+C23+C24+C25+C26+C27</f>
        <v>0</v>
      </c>
      <c r="D19" s="33">
        <f>+B19+C19</f>
        <v>0</v>
      </c>
      <c r="E19" s="33">
        <f>+E20+E21+E22+E23+E24+E25+E26+E27</f>
        <v>0</v>
      </c>
      <c r="F19" s="33">
        <f>+F20+F21+F22+F23+F24+F25+F26+F27</f>
        <v>0</v>
      </c>
      <c r="G19" s="33">
        <f>+F19-B19</f>
        <v>0</v>
      </c>
    </row>
    <row r="20" spans="1:7" x14ac:dyDescent="0.2">
      <c r="A20" s="34" t="s">
        <v>9</v>
      </c>
      <c r="B20" s="35">
        <v>0</v>
      </c>
      <c r="C20" s="35">
        <v>0</v>
      </c>
      <c r="D20" s="35">
        <f>+B20+C20</f>
        <v>0</v>
      </c>
      <c r="E20" s="35">
        <v>0</v>
      </c>
      <c r="F20" s="35">
        <v>0</v>
      </c>
      <c r="G20" s="35">
        <f>+F20-B20</f>
        <v>0</v>
      </c>
    </row>
    <row r="21" spans="1:7" x14ac:dyDescent="0.2">
      <c r="A21" s="34" t="s">
        <v>10</v>
      </c>
      <c r="B21" s="35">
        <v>0</v>
      </c>
      <c r="C21" s="35">
        <v>0</v>
      </c>
      <c r="D21" s="35">
        <f t="shared" ref="D21:D27" si="3">+B21+C21</f>
        <v>0</v>
      </c>
      <c r="E21" s="35">
        <v>0</v>
      </c>
      <c r="F21" s="35">
        <v>0</v>
      </c>
      <c r="G21" s="35">
        <f t="shared" ref="G21:G27" si="4">+F21-B21</f>
        <v>0</v>
      </c>
    </row>
    <row r="22" spans="1:7" x14ac:dyDescent="0.2">
      <c r="A22" s="34" t="s">
        <v>11</v>
      </c>
      <c r="B22" s="35">
        <v>0</v>
      </c>
      <c r="C22" s="35">
        <v>0</v>
      </c>
      <c r="D22" s="35">
        <f t="shared" si="3"/>
        <v>0</v>
      </c>
      <c r="E22" s="35">
        <v>0</v>
      </c>
      <c r="F22" s="35">
        <v>0</v>
      </c>
      <c r="G22" s="35">
        <f t="shared" si="4"/>
        <v>0</v>
      </c>
    </row>
    <row r="23" spans="1:7" x14ac:dyDescent="0.2">
      <c r="A23" s="34" t="s">
        <v>12</v>
      </c>
      <c r="B23" s="35">
        <v>0</v>
      </c>
      <c r="C23" s="35">
        <v>0</v>
      </c>
      <c r="D23" s="35">
        <f t="shared" si="3"/>
        <v>0</v>
      </c>
      <c r="E23" s="35">
        <v>0</v>
      </c>
      <c r="F23" s="35">
        <v>0</v>
      </c>
      <c r="G23" s="35">
        <f t="shared" si="4"/>
        <v>0</v>
      </c>
    </row>
    <row r="24" spans="1:7" ht="14.25" x14ac:dyDescent="0.2">
      <c r="A24" s="34" t="s">
        <v>20</v>
      </c>
      <c r="B24" s="35">
        <v>0</v>
      </c>
      <c r="C24" s="35">
        <v>0</v>
      </c>
      <c r="D24" s="35">
        <f t="shared" si="3"/>
        <v>0</v>
      </c>
      <c r="E24" s="35">
        <v>0</v>
      </c>
      <c r="F24" s="35">
        <v>0</v>
      </c>
      <c r="G24" s="35">
        <f t="shared" si="4"/>
        <v>0</v>
      </c>
    </row>
    <row r="25" spans="1:7" ht="14.25" x14ac:dyDescent="0.2">
      <c r="A25" s="34" t="s">
        <v>21</v>
      </c>
      <c r="B25" s="35">
        <v>0</v>
      </c>
      <c r="C25" s="35">
        <v>0</v>
      </c>
      <c r="D25" s="35">
        <f t="shared" si="3"/>
        <v>0</v>
      </c>
      <c r="E25" s="35">
        <v>0</v>
      </c>
      <c r="F25" s="35">
        <v>0</v>
      </c>
      <c r="G25" s="35">
        <f t="shared" si="4"/>
        <v>0</v>
      </c>
    </row>
    <row r="26" spans="1:7" ht="25.5" x14ac:dyDescent="0.2">
      <c r="A26" s="34" t="s">
        <v>22</v>
      </c>
      <c r="B26" s="35">
        <v>0</v>
      </c>
      <c r="C26" s="35">
        <v>0</v>
      </c>
      <c r="D26" s="35">
        <f t="shared" si="3"/>
        <v>0</v>
      </c>
      <c r="E26" s="35">
        <v>0</v>
      </c>
      <c r="F26" s="35">
        <v>0</v>
      </c>
      <c r="G26" s="35">
        <f t="shared" si="4"/>
        <v>0</v>
      </c>
    </row>
    <row r="27" spans="1:7" ht="25.5" x14ac:dyDescent="0.2">
      <c r="A27" s="34" t="s">
        <v>16</v>
      </c>
      <c r="B27" s="35">
        <v>0</v>
      </c>
      <c r="C27" s="35">
        <v>0</v>
      </c>
      <c r="D27" s="35">
        <f t="shared" si="3"/>
        <v>0</v>
      </c>
      <c r="E27" s="35">
        <v>0</v>
      </c>
      <c r="F27" s="35">
        <v>0</v>
      </c>
      <c r="G27" s="35">
        <f t="shared" si="4"/>
        <v>0</v>
      </c>
    </row>
    <row r="28" spans="1:7" x14ac:dyDescent="0.2">
      <c r="A28" s="34"/>
      <c r="B28" s="35"/>
      <c r="C28" s="35"/>
      <c r="D28" s="35"/>
      <c r="E28" s="35"/>
      <c r="F28" s="35"/>
      <c r="G28" s="35"/>
    </row>
    <row r="29" spans="1:7" ht="42" customHeight="1" x14ac:dyDescent="0.2">
      <c r="A29" s="36" t="s">
        <v>28</v>
      </c>
      <c r="B29" s="37">
        <f>+B30+B31+B32+B33</f>
        <v>0</v>
      </c>
      <c r="C29" s="37">
        <f>+C30+C31+C32+C33</f>
        <v>133466212.63</v>
      </c>
      <c r="D29" s="37">
        <f>+B29+C29</f>
        <v>133466212.63</v>
      </c>
      <c r="E29" s="37">
        <f>+E30+E31+E32+E33</f>
        <v>247514.94</v>
      </c>
      <c r="F29" s="37">
        <f>+F30+F31+F32+F33</f>
        <v>247514.94</v>
      </c>
      <c r="G29" s="37">
        <f>+F29-B29</f>
        <v>247514.94</v>
      </c>
    </row>
    <row r="30" spans="1:7" x14ac:dyDescent="0.2">
      <c r="A30" s="34" t="s">
        <v>10</v>
      </c>
      <c r="B30" s="35">
        <v>0</v>
      </c>
      <c r="C30" s="35">
        <v>0</v>
      </c>
      <c r="D30" s="35">
        <f>+B30+C30</f>
        <v>0</v>
      </c>
      <c r="E30" s="35">
        <v>0</v>
      </c>
      <c r="F30" s="35">
        <v>0</v>
      </c>
      <c r="G30" s="35">
        <f t="shared" ref="G30:G33" si="5">+F30-B30</f>
        <v>0</v>
      </c>
    </row>
    <row r="31" spans="1:7" x14ac:dyDescent="0.2">
      <c r="A31" s="34" t="s">
        <v>13</v>
      </c>
      <c r="B31" s="35">
        <v>0</v>
      </c>
      <c r="C31" s="35">
        <v>0</v>
      </c>
      <c r="D31" s="35">
        <f t="shared" ref="D31:D33" si="6">+B31+C31</f>
        <v>0</v>
      </c>
      <c r="E31" s="35">
        <v>0</v>
      </c>
      <c r="F31" s="35">
        <v>0</v>
      </c>
      <c r="G31" s="35">
        <f t="shared" si="5"/>
        <v>0</v>
      </c>
    </row>
    <row r="32" spans="1:7" ht="14.25" x14ac:dyDescent="0.2">
      <c r="A32" s="34" t="s">
        <v>23</v>
      </c>
      <c r="B32" s="35">
        <v>0</v>
      </c>
      <c r="C32" s="35">
        <f>C10</f>
        <v>11470223.629999999</v>
      </c>
      <c r="D32" s="35">
        <f t="shared" si="6"/>
        <v>11470223.629999999</v>
      </c>
      <c r="E32" s="35">
        <f>E10</f>
        <v>247514.94</v>
      </c>
      <c r="F32" s="35">
        <f>F10</f>
        <v>247514.94</v>
      </c>
      <c r="G32" s="35">
        <f t="shared" si="5"/>
        <v>247514.94</v>
      </c>
    </row>
    <row r="33" spans="1:7" ht="25.5" x14ac:dyDescent="0.2">
      <c r="A33" s="34" t="s">
        <v>16</v>
      </c>
      <c r="B33" s="35">
        <v>0</v>
      </c>
      <c r="C33" s="35">
        <f>C12+C11</f>
        <v>121995989</v>
      </c>
      <c r="D33" s="35">
        <f t="shared" si="6"/>
        <v>121995989</v>
      </c>
      <c r="E33" s="35">
        <f>E12+E11</f>
        <v>0</v>
      </c>
      <c r="F33" s="35">
        <f>F12+F11</f>
        <v>0</v>
      </c>
      <c r="G33" s="35">
        <f t="shared" si="5"/>
        <v>0</v>
      </c>
    </row>
    <row r="34" spans="1:7" x14ac:dyDescent="0.2">
      <c r="A34" s="38"/>
      <c r="B34" s="35"/>
      <c r="C34" s="35"/>
      <c r="D34" s="35"/>
      <c r="E34" s="35"/>
      <c r="F34" s="35"/>
      <c r="G34" s="35"/>
    </row>
    <row r="35" spans="1:7" ht="13.5" customHeight="1" x14ac:dyDescent="0.2">
      <c r="A35" s="39" t="s">
        <v>17</v>
      </c>
      <c r="B35" s="37">
        <f>+B36</f>
        <v>0</v>
      </c>
      <c r="C35" s="37">
        <f>+C36</f>
        <v>0</v>
      </c>
      <c r="D35" s="37">
        <f>+B35+C35</f>
        <v>0</v>
      </c>
      <c r="E35" s="37">
        <f>+E36</f>
        <v>0</v>
      </c>
      <c r="F35" s="37">
        <f>+F36</f>
        <v>0</v>
      </c>
      <c r="G35" s="37">
        <f>+F35-B35</f>
        <v>0</v>
      </c>
    </row>
    <row r="36" spans="1:7" ht="13.5" customHeight="1" x14ac:dyDescent="0.2">
      <c r="A36" s="34" t="s">
        <v>17</v>
      </c>
      <c r="B36" s="35">
        <v>0</v>
      </c>
      <c r="C36" s="35">
        <v>0</v>
      </c>
      <c r="D36" s="35">
        <f>+B36+C36</f>
        <v>0</v>
      </c>
      <c r="E36" s="35">
        <v>0</v>
      </c>
      <c r="F36" s="35">
        <v>0</v>
      </c>
      <c r="G36" s="35">
        <f>+F36-B36</f>
        <v>0</v>
      </c>
    </row>
    <row r="37" spans="1:7" x14ac:dyDescent="0.2">
      <c r="A37" s="40"/>
      <c r="B37" s="41"/>
      <c r="C37" s="41"/>
      <c r="D37" s="41"/>
      <c r="E37" s="41"/>
      <c r="F37" s="41"/>
      <c r="G37" s="41"/>
    </row>
    <row r="38" spans="1:7" x14ac:dyDescent="0.2">
      <c r="A38" s="42" t="s">
        <v>18</v>
      </c>
      <c r="B38" s="18">
        <f>+B19+B29+B35</f>
        <v>0</v>
      </c>
      <c r="C38" s="18">
        <f>+C19+C29+C35</f>
        <v>133466212.63</v>
      </c>
      <c r="D38" s="18">
        <f>+B38+C38</f>
        <v>133466212.63</v>
      </c>
      <c r="E38" s="18">
        <f>+E19+E29+E35</f>
        <v>247514.94</v>
      </c>
      <c r="F38" s="18">
        <f>+F19+F29+F35</f>
        <v>247514.94</v>
      </c>
      <c r="G38" s="18">
        <f>+G19+G29+G35</f>
        <v>247514.94</v>
      </c>
    </row>
    <row r="39" spans="1:7" x14ac:dyDescent="0.2">
      <c r="A39" s="43"/>
      <c r="B39" s="22"/>
      <c r="C39" s="22"/>
      <c r="D39" s="22"/>
      <c r="E39" s="24" t="s">
        <v>29</v>
      </c>
      <c r="F39" s="44"/>
      <c r="G39" s="26">
        <f>IF(G38&gt;0,G38,0)</f>
        <v>247514.94</v>
      </c>
    </row>
    <row r="40" spans="1:7" ht="29.25" customHeight="1" x14ac:dyDescent="0.2">
      <c r="A40" s="45" t="s">
        <v>24</v>
      </c>
      <c r="B40" s="45"/>
      <c r="C40" s="45"/>
      <c r="D40" s="45"/>
      <c r="E40" s="45"/>
      <c r="F40" s="45"/>
      <c r="G40" s="45"/>
    </row>
    <row r="41" spans="1:7" ht="18.75" customHeight="1" x14ac:dyDescent="0.2">
      <c r="A41" s="1" t="s">
        <v>25</v>
      </c>
    </row>
    <row r="42" spans="1:7" ht="40.5" customHeight="1" x14ac:dyDescent="0.2">
      <c r="A42" s="61" t="s">
        <v>26</v>
      </c>
      <c r="B42" s="61"/>
      <c r="C42" s="61"/>
      <c r="D42" s="61"/>
      <c r="E42" s="61"/>
      <c r="F42" s="61"/>
      <c r="G42" s="61"/>
    </row>
    <row r="43" spans="1:7" ht="20.25" customHeight="1" x14ac:dyDescent="0.2">
      <c r="A43" s="47" t="s">
        <v>27</v>
      </c>
      <c r="B43" s="47"/>
      <c r="C43" s="47"/>
      <c r="D43" s="47"/>
      <c r="E43" s="47"/>
      <c r="F43" s="47"/>
      <c r="G43" s="47"/>
    </row>
    <row r="46" spans="1:7" x14ac:dyDescent="0.2">
      <c r="A46" s="1" t="str">
        <f>[11]Hoja2!A1</f>
        <v>Ing. Marisol Suárez Correa</v>
      </c>
      <c r="C46" s="1" t="str">
        <f>[11]Hoja2!C1</f>
        <v xml:space="preserve">C.P. Juan  Lara Centeno </v>
      </c>
    </row>
    <row r="47" spans="1:7" x14ac:dyDescent="0.2">
      <c r="A47" s="1" t="str">
        <f>[11]Hoja2!A2</f>
        <v>Presidenta Suplente del Comité</v>
      </c>
      <c r="C47" s="1" t="str">
        <f>[11]Hoja2!C2</f>
        <v xml:space="preserve">Dirección de Control y Seguimiento de Fideicomisos </v>
      </c>
    </row>
    <row r="53" spans="2:7" x14ac:dyDescent="0.2">
      <c r="B53" s="46"/>
      <c r="C53" s="46"/>
      <c r="D53" s="46"/>
      <c r="E53" s="46"/>
      <c r="F53" s="46"/>
      <c r="G53" s="46"/>
    </row>
  </sheetData>
  <mergeCells count="7">
    <mergeCell ref="A43:G43"/>
    <mergeCell ref="A1:G1"/>
    <mergeCell ref="B2:F2"/>
    <mergeCell ref="G2:G3"/>
    <mergeCell ref="B17:F17"/>
    <mergeCell ref="G17:G18"/>
    <mergeCell ref="A42:G42"/>
  </mergeCells>
  <pageMargins left="0.70866141732283472" right="0.70866141732283472" top="0" bottom="0" header="0.31496062992125984" footer="0.31496062992125984"/>
  <pageSetup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</vt:lpstr>
      <vt:lpstr>EAI!Área_de_impresión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NOEMI CAMARGO ZAMUDIO</dc:creator>
  <cp:lastModifiedBy>cmanceral</cp:lastModifiedBy>
  <cp:lastPrinted>2026-04-16T22:18:59Z</cp:lastPrinted>
  <dcterms:created xsi:type="dcterms:W3CDTF">2026-04-16T15:10:42Z</dcterms:created>
  <dcterms:modified xsi:type="dcterms:W3CDTF">2026-04-16T22:19:00Z</dcterms:modified>
</cp:coreProperties>
</file>