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AC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ACT!$A$1:$C$78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B74" i="1"/>
  <c r="A74"/>
  <c r="B73"/>
  <c r="A73"/>
  <c r="B56"/>
  <c r="B55" s="1"/>
  <c r="B64" s="1"/>
  <c r="C55"/>
  <c r="C64" s="1"/>
  <c r="C48"/>
  <c r="B48"/>
  <c r="C43"/>
  <c r="B43"/>
  <c r="C32"/>
  <c r="B32"/>
  <c r="B30"/>
  <c r="D30" s="1"/>
  <c r="C27"/>
  <c r="B27"/>
  <c r="C17"/>
  <c r="B17"/>
  <c r="C15"/>
  <c r="C14"/>
  <c r="C13" s="1"/>
  <c r="B13"/>
  <c r="B11"/>
  <c r="B4" s="1"/>
  <c r="B24" s="1"/>
  <c r="B66" s="1"/>
  <c r="C4"/>
  <c r="C24" s="1"/>
  <c r="C66" s="1"/>
</calcChain>
</file>

<file path=xl/sharedStrings.xml><?xml version="1.0" encoding="utf-8"?>
<sst xmlns="http://schemas.openxmlformats.org/spreadsheetml/2006/main" count="56" uniqueCount="56">
  <si>
    <t xml:space="preserve">
Fideicomiso de Alianza Para el Campo de Guanajuato &lt;&lt;ALCAMPO&gt;&gt;
Estado de Actividades 
      Del 01 de Enero al 31 de Marzo de 2025
 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</si>
  <si>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</si>
  <si>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</si>
  <si>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</si>
  <si>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</si>
  <si>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</si>
  <si>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</si>
  <si>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</si>
  <si>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</si>
  <si>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</si>
  <si>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</si>
  <si>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</si>
  <si>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</si>
  <si>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</si>
  <si>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</si>
  <si>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</si>
  <si>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</si>
  <si>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</si>
  <si>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</si>
  <si>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</si>
  <si>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</si>
  <si>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</si>
  <si>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</si>
  <si>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</si>
  <si>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</si>
  <si>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</si>
  <si>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</si>
  <si>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</si>
  <si>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</si>
  <si>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</si>
  <si>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</si>
  <si>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</si>
  <si>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</si>
  <si>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</si>
  <si>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</si>
  <si>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</si>
  <si>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</si>
  <si>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</si>
  <si>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</si>
  <si>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</si>
  <si>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</si>
  <si>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</si>
  <si>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</si>
  <si>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</si>
  <si>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</si>
  <si>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</si>
  <si>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</si>
  <si>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</si>
  <si>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</si>
  <si>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</si>
  <si>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</si>
  <si>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</si>
  <si>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</si>
  <si>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</si>
  <si>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 del Ejercicio (Ahorro/Desahorro)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</si>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</sst>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0" fillId="0" borderId="0" applyFont="0" applyFill="0" applyBorder="0" applyAlignment="0" applyProtection="0"/>
    <xf numFmtId="0" fontId="18" fillId="0" borderId="0"/>
    <xf numFmtId="164" fontId="20" fillId="0" borderId="0" applyFont="0" applyFill="0" applyBorder="0" applyAlignment="0" applyProtection="0"/>
    <xf numFmtId="166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5" applyNumberFormat="0" applyAlignment="0" applyProtection="0"/>
    <xf numFmtId="0" fontId="11" fillId="6" borderId="4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3" fillId="35" borderId="15" applyNumberFormat="0" applyAlignment="0" applyProtection="0"/>
    <xf numFmtId="0" fontId="24" fillId="36" borderId="16" applyNumberFormat="0" applyAlignment="0" applyProtection="0"/>
    <xf numFmtId="0" fontId="13" fillId="7" borderId="7" applyNumberFormat="0" applyAlignment="0" applyProtection="0"/>
    <xf numFmtId="0" fontId="25" fillId="0" borderId="17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5" applyNumberFormat="0" applyAlignment="0" applyProtection="0"/>
    <xf numFmtId="0" fontId="9" fillId="5" borderId="4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0" fontId="27" fillId="37" borderId="15" applyNumberFormat="0" applyAlignment="0" applyProtection="0"/>
    <xf numFmtId="167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169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8" fillId="39" borderId="1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19" applyNumberFormat="0" applyAlignment="0" applyProtection="0"/>
    <xf numFmtId="0" fontId="10" fillId="6" borderId="5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0" fontId="41" fillId="35" borderId="19" applyNumberFormat="0" applyAlignment="0" applyProtection="0"/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3" fillId="41" borderId="20" applyNumberFormat="0" applyProtection="0">
      <alignment horizontal="center" vertical="center" wrapText="1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2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5" fillId="42" borderId="20" applyNumberFormat="0" applyProtection="0">
      <alignment horizontal="center" vertical="center" wrapText="1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4" fillId="40" borderId="20" applyNumberFormat="0" applyProtection="0">
      <alignment vertical="center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6" fillId="41" borderId="20" applyNumberFormat="0" applyProtection="0">
      <alignment horizontal="left" vertical="center" wrapTex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4" fontId="42" fillId="40" borderId="20" applyNumberFormat="0" applyProtection="0">
      <alignment horizontal="left" vertical="center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0" fontId="42" fillId="40" borderId="20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9" fillId="46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5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9" fillId="48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7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9" fillId="50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49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9" fillId="52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1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9" fillId="54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53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9" fillId="55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41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9" fillId="57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6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9" fillId="59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58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9" fillId="61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8" fillId="60" borderId="20" applyNumberFormat="0" applyProtection="0">
      <alignment horizontal="right" vertical="center"/>
    </xf>
    <xf numFmtId="4" fontId="42" fillId="62" borderId="21" applyNumberFormat="0" applyProtection="0">
      <alignment horizontal="left" vertical="center" indent="1"/>
    </xf>
    <xf numFmtId="4" fontId="42" fillId="62" borderId="21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50" fillId="62" borderId="18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9" fillId="66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43" borderId="20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4" fontId="18" fillId="0" borderId="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center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65" borderId="20" applyNumberFormat="0" applyProtection="0">
      <alignment horizontal="left" vertical="top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center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43" borderId="20" applyNumberFormat="0" applyProtection="0">
      <alignment horizontal="left" vertical="top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center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7" borderId="20" applyNumberFormat="0" applyProtection="0">
      <alignment horizontal="left" vertical="top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center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63" borderId="20" applyNumberFormat="0" applyProtection="0">
      <alignment horizontal="left" vertical="top" indent="1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0" fontId="18" fillId="44" borderId="22" applyNumberFormat="0">
      <protection locked="0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4" fillId="44" borderId="24" applyNumberFormat="0" applyProtection="0">
      <alignment horizontal="center" vertical="center" wrapText="1"/>
    </xf>
    <xf numFmtId="4" fontId="54" fillId="44" borderId="24" applyNumberFormat="0" applyProtection="0">
      <alignment horizontal="center" vertical="center" wrapText="1"/>
    </xf>
    <xf numFmtId="4" fontId="54" fillId="44" borderId="24" applyNumberFormat="0" applyProtection="0">
      <alignment horizontal="center" vertical="center" wrapTex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55" fillId="70" borderId="24" applyNumberFormat="0" applyProtection="0">
      <alignment horizontal="left" vertical="center" wrapText="1"/>
    </xf>
    <xf numFmtId="4" fontId="55" fillId="70" borderId="24" applyNumberFormat="0" applyProtection="0">
      <alignment horizontal="left" vertical="center" wrapText="1"/>
    </xf>
    <xf numFmtId="4" fontId="55" fillId="70" borderId="24" applyNumberFormat="0" applyProtection="0">
      <alignment horizontal="left" vertical="center" wrapTex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5" applyNumberFormat="0" applyFill="0" applyAlignment="0" applyProtection="0"/>
    <xf numFmtId="0" fontId="63" fillId="0" borderId="26" applyNumberFormat="0" applyFill="0" applyAlignment="0" applyProtection="0"/>
    <xf numFmtId="0" fontId="4" fillId="0" borderId="2" applyNumberFormat="0" applyFill="0" applyAlignment="0" applyProtection="0"/>
    <xf numFmtId="0" fontId="26" fillId="0" borderId="27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64" fillId="0" borderId="29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16" fillId="0" borderId="9" applyNumberFormat="0" applyFill="0" applyAlignment="0" applyProtection="0"/>
    <xf numFmtId="0" fontId="28" fillId="0" borderId="28" applyNumberFormat="0" applyFill="0" applyAlignment="0" applyProtection="0"/>
    <xf numFmtId="0" fontId="16" fillId="0" borderId="9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  <xf numFmtId="0" fontId="28" fillId="0" borderId="28" applyNumberFormat="0" applyFill="0" applyAlignment="0" applyProtection="0"/>
  </cellStyleXfs>
  <cellXfs count="25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3" borderId="11" xfId="2" applyFont="1" applyFill="1" applyBorder="1" applyAlignment="1" applyProtection="1">
      <alignment horizontal="center" vertical="center" wrapText="1"/>
      <protection locked="0"/>
    </xf>
    <xf numFmtId="0" fontId="19" fillId="33" borderId="12" xfId="2" applyFont="1" applyFill="1" applyBorder="1" applyAlignment="1" applyProtection="1">
      <alignment horizontal="center" vertical="center" wrapText="1"/>
      <protection locked="0"/>
    </xf>
    <xf numFmtId="0" fontId="18" fillId="0" borderId="0" xfId="2" applyAlignment="1" applyProtection="1">
      <alignment vertical="top"/>
      <protection locked="0"/>
    </xf>
    <xf numFmtId="0" fontId="19" fillId="33" borderId="13" xfId="2" applyFont="1" applyFill="1" applyBorder="1" applyAlignment="1" applyProtection="1">
      <alignment horizontal="center" vertical="center"/>
      <protection locked="0"/>
    </xf>
    <xf numFmtId="0" fontId="19" fillId="0" borderId="13" xfId="2" applyFont="1" applyBorder="1" applyAlignment="1" applyProtection="1">
      <alignment horizontal="left" vertical="top" wrapText="1" indent="1"/>
      <protection locked="0"/>
    </xf>
    <xf numFmtId="0" fontId="18" fillId="0" borderId="13" xfId="2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vertical="top"/>
      <protection locked="0"/>
    </xf>
    <xf numFmtId="0" fontId="19" fillId="0" borderId="13" xfId="2" applyFont="1" applyBorder="1" applyAlignment="1" applyProtection="1">
      <alignment horizontal="left" vertical="top" wrapText="1" indent="2"/>
      <protection locked="0"/>
    </xf>
    <xf numFmtId="165" fontId="19" fillId="0" borderId="13" xfId="3" applyNumberFormat="1" applyFont="1" applyFill="1" applyBorder="1" applyAlignment="1" applyProtection="1">
      <alignment vertical="top" wrapText="1"/>
      <protection locked="0"/>
    </xf>
    <xf numFmtId="0" fontId="18" fillId="0" borderId="13" xfId="2" applyBorder="1" applyAlignment="1" applyProtection="1">
      <alignment horizontal="left" vertical="top" wrapText="1" indent="3"/>
      <protection locked="0"/>
    </xf>
    <xf numFmtId="165" fontId="18" fillId="0" borderId="13" xfId="3" applyNumberFormat="1" applyFont="1" applyFill="1" applyBorder="1" applyProtection="1">
      <protection locked="0"/>
    </xf>
    <xf numFmtId="165" fontId="21" fillId="0" borderId="13" xfId="1" applyNumberFormat="1" applyFont="1" applyFill="1" applyBorder="1" applyAlignment="1" applyProtection="1">
      <alignment vertical="top"/>
      <protection locked="0"/>
    </xf>
    <xf numFmtId="165" fontId="21" fillId="0" borderId="14" xfId="1" applyNumberFormat="1" applyFont="1" applyFill="1" applyBorder="1" applyAlignment="1" applyProtection="1">
      <alignment vertical="top"/>
      <protection locked="0"/>
    </xf>
    <xf numFmtId="0" fontId="18" fillId="0" borderId="13" xfId="2" applyBorder="1" applyAlignment="1" applyProtection="1">
      <alignment horizontal="left" vertical="top" wrapText="1"/>
      <protection locked="0"/>
    </xf>
    <xf numFmtId="165" fontId="18" fillId="0" borderId="13" xfId="3" applyNumberFormat="1" applyFont="1" applyFill="1" applyBorder="1" applyAlignment="1" applyProtection="1">
      <protection locked="0"/>
    </xf>
    <xf numFmtId="165" fontId="19" fillId="0" borderId="13" xfId="3" applyNumberFormat="1" applyFont="1" applyFill="1" applyBorder="1" applyAlignment="1" applyProtection="1">
      <alignment vertical="top"/>
      <protection locked="0"/>
    </xf>
    <xf numFmtId="0" fontId="19" fillId="0" borderId="13" xfId="2" applyFont="1" applyBorder="1" applyAlignment="1" applyProtection="1">
      <alignment horizontal="left" vertical="top" wrapText="1"/>
      <protection locked="0"/>
    </xf>
    <xf numFmtId="165" fontId="19" fillId="0" borderId="13" xfId="3" applyNumberFormat="1" applyFont="1" applyFill="1" applyBorder="1" applyAlignment="1" applyProtection="1">
      <alignment horizontal="center" vertical="center"/>
      <protection locked="0"/>
    </xf>
    <xf numFmtId="43" fontId="18" fillId="0" borderId="0" xfId="2" applyNumberFormat="1" applyAlignment="1" applyProtection="1">
      <alignment vertical="top"/>
      <protection locked="0"/>
    </xf>
    <xf numFmtId="164" fontId="19" fillId="0" borderId="13" xfId="3" applyFont="1" applyFill="1" applyBorder="1" applyAlignment="1" applyProtection="1">
      <alignment vertical="top" wrapText="1"/>
      <protection locked="0"/>
    </xf>
    <xf numFmtId="164" fontId="19" fillId="0" borderId="13" xfId="3" applyFont="1" applyFill="1" applyBorder="1" applyAlignment="1" applyProtection="1">
      <alignment vertical="top"/>
      <protection locked="0"/>
    </xf>
    <xf numFmtId="0" fontId="18" fillId="0" borderId="0" xfId="2" applyAlignment="1" applyProtection="1">
      <alignment horizontal="right" vertical="top"/>
      <protection locked="0"/>
    </xf>
    <xf numFmtId="0" fontId="18" fillId="0" borderId="0" xfId="2" applyAlignment="1" applyProtection="1">
      <alignment horizontal="left" vertical="top" indent="1"/>
      <protection locked="0"/>
    </xf>
  </cellXfs>
  <cellStyles count="6322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" xfId="1" builtinId="3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3"/>
    <cellStyle name="Millares 17 3 2" xfId="1092"/>
    <cellStyle name="Millares 17 3 2 2" xfId="1093"/>
    <cellStyle name="Millares 17 4" xfId="1094"/>
    <cellStyle name="Millares 17 4 2" xfId="1095"/>
    <cellStyle name="Millares 17 4 2 2" xfId="1096"/>
    <cellStyle name="Millares 17 4 3" xfId="1097"/>
    <cellStyle name="Millares 17 5" xfId="1098"/>
    <cellStyle name="Millares 17 5 2" xfId="1099"/>
    <cellStyle name="Millares 17 6" xfId="1100"/>
    <cellStyle name="Millares 18" xfId="1101"/>
    <cellStyle name="Millares 18 2" xfId="1102"/>
    <cellStyle name="Millares 18 2 2" xfId="1103"/>
    <cellStyle name="Millares 18 2 2 2" xfId="1104"/>
    <cellStyle name="Millares 18 2 3" xfId="1105"/>
    <cellStyle name="Millares 18 3" xfId="1106"/>
    <cellStyle name="Millares 18 3 2" xfId="1107"/>
    <cellStyle name="Millares 18 4" xfId="1108"/>
    <cellStyle name="Millares 19" xfId="1109"/>
    <cellStyle name="Millares 19 2" xfId="1110"/>
    <cellStyle name="Millares 19 2 2" xfId="1111"/>
    <cellStyle name="Millares 2" xfId="1112"/>
    <cellStyle name="Millares 2 10" xfId="1113"/>
    <cellStyle name="Millares 2 10 2" xfId="1114"/>
    <cellStyle name="Millares 2 10 2 2" xfId="1115"/>
    <cellStyle name="Millares 2 10 2 2 2" xfId="1116"/>
    <cellStyle name="Millares 2 10 2 2 2 2" xfId="1117"/>
    <cellStyle name="Millares 2 10 2 2 3" xfId="1118"/>
    <cellStyle name="Millares 2 10 2 3" xfId="1119"/>
    <cellStyle name="Millares 2 10 2 3 2" xfId="1120"/>
    <cellStyle name="Millares 2 10 2 4" xfId="1121"/>
    <cellStyle name="Millares 2 10 3" xfId="1122"/>
    <cellStyle name="Millares 2 10 3 2" xfId="1123"/>
    <cellStyle name="Millares 2 10 3 2 2" xfId="1124"/>
    <cellStyle name="Millares 2 10 3 3" xfId="1125"/>
    <cellStyle name="Millares 2 10 4" xfId="1126"/>
    <cellStyle name="Millares 2 10 4 2" xfId="1127"/>
    <cellStyle name="Millares 2 10 4 2 2" xfId="1128"/>
    <cellStyle name="Millares 2 10 4 3" xfId="1129"/>
    <cellStyle name="Millares 2 10 5" xfId="1130"/>
    <cellStyle name="Millares 2 10 5 2" xfId="1131"/>
    <cellStyle name="Millares 2 10 6" xfId="1132"/>
    <cellStyle name="Millares 2 11" xfId="1133"/>
    <cellStyle name="Millares 2 11 2" xfId="1134"/>
    <cellStyle name="Millares 2 11 2 2" xfId="1135"/>
    <cellStyle name="Millares 2 11 2 2 2" xfId="1136"/>
    <cellStyle name="Millares 2 11 2 2 2 2" xfId="1137"/>
    <cellStyle name="Millares 2 11 2 2 3" xfId="1138"/>
    <cellStyle name="Millares 2 11 2 3" xfId="1139"/>
    <cellStyle name="Millares 2 11 2 3 2" xfId="1140"/>
    <cellStyle name="Millares 2 11 2 4" xfId="1141"/>
    <cellStyle name="Millares 2 11 3" xfId="1142"/>
    <cellStyle name="Millares 2 11 3 2" xfId="1143"/>
    <cellStyle name="Millares 2 11 3 2 2" xfId="1144"/>
    <cellStyle name="Millares 2 11 3 3" xfId="1145"/>
    <cellStyle name="Millares 2 11 4" xfId="1146"/>
    <cellStyle name="Millares 2 11 4 2" xfId="1147"/>
    <cellStyle name="Millares 2 11 4 2 2" xfId="1148"/>
    <cellStyle name="Millares 2 11 4 3" xfId="1149"/>
    <cellStyle name="Millares 2 11 5" xfId="1150"/>
    <cellStyle name="Millares 2 11 5 2" xfId="1151"/>
    <cellStyle name="Millares 2 11 6" xfId="1152"/>
    <cellStyle name="Millares 2 12" xfId="1153"/>
    <cellStyle name="Millares 2 12 2" xfId="1154"/>
    <cellStyle name="Millares 2 12 2 2" xfId="1155"/>
    <cellStyle name="Millares 2 12 2 2 2" xfId="1156"/>
    <cellStyle name="Millares 2 12 2 2 2 2" xfId="1157"/>
    <cellStyle name="Millares 2 12 2 2 3" xfId="1158"/>
    <cellStyle name="Millares 2 12 2 3" xfId="1159"/>
    <cellStyle name="Millares 2 12 2 3 2" xfId="1160"/>
    <cellStyle name="Millares 2 12 2 4" xfId="1161"/>
    <cellStyle name="Millares 2 12 3" xfId="1162"/>
    <cellStyle name="Millares 2 12 3 2" xfId="1163"/>
    <cellStyle name="Millares 2 12 3 2 2" xfId="1164"/>
    <cellStyle name="Millares 2 12 3 3" xfId="1165"/>
    <cellStyle name="Millares 2 12 4" xfId="1166"/>
    <cellStyle name="Millares 2 12 4 2" xfId="1167"/>
    <cellStyle name="Millares 2 12 4 2 2" xfId="1168"/>
    <cellStyle name="Millares 2 12 4 3" xfId="1169"/>
    <cellStyle name="Millares 2 12 5" xfId="1170"/>
    <cellStyle name="Millares 2 12 5 2" xfId="1171"/>
    <cellStyle name="Millares 2 12 6" xfId="1172"/>
    <cellStyle name="Millares 2 13" xfId="1173"/>
    <cellStyle name="Millares 2 13 2" xfId="1174"/>
    <cellStyle name="Millares 2 13 2 2" xfId="1175"/>
    <cellStyle name="Millares 2 13 2 2 2" xfId="1176"/>
    <cellStyle name="Millares 2 13 2 2 2 2" xfId="1177"/>
    <cellStyle name="Millares 2 13 2 2 3" xfId="1178"/>
    <cellStyle name="Millares 2 13 2 3" xfId="1179"/>
    <cellStyle name="Millares 2 13 2 3 2" xfId="1180"/>
    <cellStyle name="Millares 2 13 2 4" xfId="1181"/>
    <cellStyle name="Millares 2 13 3" xfId="1182"/>
    <cellStyle name="Millares 2 13 3 2" xfId="1183"/>
    <cellStyle name="Millares 2 13 3 2 2" xfId="1184"/>
    <cellStyle name="Millares 2 13 3 3" xfId="1185"/>
    <cellStyle name="Millares 2 13 4" xfId="1186"/>
    <cellStyle name="Millares 2 13 4 2" xfId="1187"/>
    <cellStyle name="Millares 2 13 4 2 2" xfId="1188"/>
    <cellStyle name="Millares 2 13 4 3" xfId="1189"/>
    <cellStyle name="Millares 2 13 5" xfId="1190"/>
    <cellStyle name="Millares 2 13 5 2" xfId="1191"/>
    <cellStyle name="Millares 2 13 6" xfId="1192"/>
    <cellStyle name="Millares 2 14" xfId="1193"/>
    <cellStyle name="Millares 2 14 2" xfId="1194"/>
    <cellStyle name="Millares 2 14 2 2" xfId="1195"/>
    <cellStyle name="Millares 2 14 2 2 2" xfId="1196"/>
    <cellStyle name="Millares 2 14 2 2 2 2" xfId="1197"/>
    <cellStyle name="Millares 2 14 2 2 3" xfId="1198"/>
    <cellStyle name="Millares 2 14 2 3" xfId="1199"/>
    <cellStyle name="Millares 2 14 2 3 2" xfId="1200"/>
    <cellStyle name="Millares 2 14 2 4" xfId="1201"/>
    <cellStyle name="Millares 2 14 3" xfId="1202"/>
    <cellStyle name="Millares 2 14 3 2" xfId="1203"/>
    <cellStyle name="Millares 2 14 3 2 2" xfId="1204"/>
    <cellStyle name="Millares 2 14 3 3" xfId="1205"/>
    <cellStyle name="Millares 2 14 4" xfId="1206"/>
    <cellStyle name="Millares 2 14 4 2" xfId="1207"/>
    <cellStyle name="Millares 2 14 4 2 2" xfId="1208"/>
    <cellStyle name="Millares 2 14 4 3" xfId="1209"/>
    <cellStyle name="Millares 2 14 5" xfId="1210"/>
    <cellStyle name="Millares 2 14 5 2" xfId="1211"/>
    <cellStyle name="Millares 2 14 6" xfId="1212"/>
    <cellStyle name="Millares 2 15" xfId="1213"/>
    <cellStyle name="Millares 2 15 2" xfId="1214"/>
    <cellStyle name="Millares 2 15 2 2" xfId="1215"/>
    <cellStyle name="Millares 2 15 2 2 2" xfId="1216"/>
    <cellStyle name="Millares 2 15 2 2 2 2" xfId="1217"/>
    <cellStyle name="Millares 2 15 2 2 3" xfId="1218"/>
    <cellStyle name="Millares 2 15 2 3" xfId="1219"/>
    <cellStyle name="Millares 2 15 2 3 2" xfId="1220"/>
    <cellStyle name="Millares 2 15 2 4" xfId="1221"/>
    <cellStyle name="Millares 2 15 3" xfId="1222"/>
    <cellStyle name="Millares 2 15 3 2" xfId="1223"/>
    <cellStyle name="Millares 2 15 3 2 2" xfId="1224"/>
    <cellStyle name="Millares 2 15 3 3" xfId="1225"/>
    <cellStyle name="Millares 2 15 4" xfId="1226"/>
    <cellStyle name="Millares 2 15 4 2" xfId="1227"/>
    <cellStyle name="Millares 2 15 4 2 2" xfId="1228"/>
    <cellStyle name="Millares 2 15 4 3" xfId="1229"/>
    <cellStyle name="Millares 2 15 5" xfId="1230"/>
    <cellStyle name="Millares 2 15 5 2" xfId="1231"/>
    <cellStyle name="Millares 2 15 6" xfId="1232"/>
    <cellStyle name="Millares 2 16" xfId="1233"/>
    <cellStyle name="Millares 2 16 2" xfId="1234"/>
    <cellStyle name="Millares 2 16 2 2" xfId="1235"/>
    <cellStyle name="Millares 2 16 2 2 2" xfId="1236"/>
    <cellStyle name="Millares 2 16 2 2 2 2" xfId="1237"/>
    <cellStyle name="Millares 2 16 2 2 3" xfId="1238"/>
    <cellStyle name="Millares 2 16 2 3" xfId="1239"/>
    <cellStyle name="Millares 2 16 2 3 2" xfId="1240"/>
    <cellStyle name="Millares 2 16 2 3 2 2" xfId="1241"/>
    <cellStyle name="Millares 2 16 2 3 3" xfId="1242"/>
    <cellStyle name="Millares 2 16 2 4" xfId="1243"/>
    <cellStyle name="Millares 2 16 2 4 2" xfId="1244"/>
    <cellStyle name="Millares 2 16 2 5" xfId="1245"/>
    <cellStyle name="Millares 2 16 3" xfId="1246"/>
    <cellStyle name="Millares 2 16 3 2" xfId="1247"/>
    <cellStyle name="Millares 2 16 3 2 2" xfId="1248"/>
    <cellStyle name="Millares 2 16 3 2 2 2" xfId="1249"/>
    <cellStyle name="Millares 2 16 3 2 3" xfId="1250"/>
    <cellStyle name="Millares 2 16 3 3" xfId="1251"/>
    <cellStyle name="Millares 2 16 3 3 2" xfId="1252"/>
    <cellStyle name="Millares 2 16 3 4" xfId="1253"/>
    <cellStyle name="Millares 2 16 4" xfId="1254"/>
    <cellStyle name="Millares 2 16 4 2" xfId="1255"/>
    <cellStyle name="Millares 2 16 4 2 2" xfId="1256"/>
    <cellStyle name="Millares 2 16 4 3" xfId="1257"/>
    <cellStyle name="Millares 2 16 5" xfId="1258"/>
    <cellStyle name="Millares 2 16 5 2" xfId="1259"/>
    <cellStyle name="Millares 2 16 5 2 2" xfId="1260"/>
    <cellStyle name="Millares 2 16 5 3" xfId="1261"/>
    <cellStyle name="Millares 2 16 6" xfId="1262"/>
    <cellStyle name="Millares 2 16 6 2" xfId="1263"/>
    <cellStyle name="Millares 2 16 7" xfId="1264"/>
    <cellStyle name="Millares 2 17" xfId="1265"/>
    <cellStyle name="Millares 2 17 2" xfId="1266"/>
    <cellStyle name="Millares 2 17 2 2" xfId="1267"/>
    <cellStyle name="Millares 2 17 2 2 2" xfId="1268"/>
    <cellStyle name="Millares 2 17 2 2 2 2" xfId="1269"/>
    <cellStyle name="Millares 2 17 2 2 3" xfId="1270"/>
    <cellStyle name="Millares 2 17 2 3" xfId="1271"/>
    <cellStyle name="Millares 2 17 2 3 2" xfId="1272"/>
    <cellStyle name="Millares 2 17 2 4" xfId="1273"/>
    <cellStyle name="Millares 2 17 3" xfId="1274"/>
    <cellStyle name="Millares 2 17 3 2" xfId="1275"/>
    <cellStyle name="Millares 2 17 3 2 2" xfId="1276"/>
    <cellStyle name="Millares 2 17 3 3" xfId="1277"/>
    <cellStyle name="Millares 2 17 4" xfId="1278"/>
    <cellStyle name="Millares 2 17 4 2" xfId="1279"/>
    <cellStyle name="Millares 2 17 4 2 2" xfId="1280"/>
    <cellStyle name="Millares 2 17 4 3" xfId="1281"/>
    <cellStyle name="Millares 2 17 5" xfId="1282"/>
    <cellStyle name="Millares 2 17 5 2" xfId="1283"/>
    <cellStyle name="Millares 2 17 6" xfId="1284"/>
    <cellStyle name="Millares 2 18" xfId="1285"/>
    <cellStyle name="Millares 2 18 2" xfId="1286"/>
    <cellStyle name="Millares 2 18 2 2" xfId="1287"/>
    <cellStyle name="Millares 2 18 2 2 2" xfId="1288"/>
    <cellStyle name="Millares 2 18 2 2 2 2" xfId="1289"/>
    <cellStyle name="Millares 2 18 2 2 3" xfId="1290"/>
    <cellStyle name="Millares 2 18 2 3" xfId="1291"/>
    <cellStyle name="Millares 2 18 2 3 2" xfId="1292"/>
    <cellStyle name="Millares 2 18 2 3 2 2" xfId="1293"/>
    <cellStyle name="Millares 2 18 2 3 3" xfId="1294"/>
    <cellStyle name="Millares 2 18 2 4" xfId="1295"/>
    <cellStyle name="Millares 2 18 2 4 2" xfId="1296"/>
    <cellStyle name="Millares 2 18 2 5" xfId="1297"/>
    <cellStyle name="Millares 2 18 3" xfId="1298"/>
    <cellStyle name="Millares 2 18 3 2" xfId="1299"/>
    <cellStyle name="Millares 2 18 3 2 2" xfId="1300"/>
    <cellStyle name="Millares 2 18 3 2 2 2" xfId="1301"/>
    <cellStyle name="Millares 2 18 3 2 3" xfId="1302"/>
    <cellStyle name="Millares 2 18 3 3" xfId="1303"/>
    <cellStyle name="Millares 2 18 3 3 2" xfId="1304"/>
    <cellStyle name="Millares 2 18 3 4" xfId="1305"/>
    <cellStyle name="Millares 2 18 4" xfId="1306"/>
    <cellStyle name="Millares 2 18 4 2" xfId="1307"/>
    <cellStyle name="Millares 2 18 4 2 2" xfId="1308"/>
    <cellStyle name="Millares 2 18 4 3" xfId="1309"/>
    <cellStyle name="Millares 2 18 5" xfId="1310"/>
    <cellStyle name="Millares 2 18 5 2" xfId="1311"/>
    <cellStyle name="Millares 2 18 6" xfId="1312"/>
    <cellStyle name="Millares 2 19" xfId="1313"/>
    <cellStyle name="Millares 2 19 2" xfId="1314"/>
    <cellStyle name="Millares 2 19 2 2" xfId="1315"/>
    <cellStyle name="Millares 2 19 2 2 2" xfId="1316"/>
    <cellStyle name="Millares 2 19 2 3" xfId="1317"/>
    <cellStyle name="Millares 2 19 3" xfId="1318"/>
    <cellStyle name="Millares 2 19 3 2" xfId="1319"/>
    <cellStyle name="Millares 2 19 3 2 2" xfId="1320"/>
    <cellStyle name="Millares 2 19 3 3" xfId="1321"/>
    <cellStyle name="Millares 2 19 4" xfId="1322"/>
    <cellStyle name="Millares 2 19 4 2" xfId="1323"/>
    <cellStyle name="Millares 2 19 5" xfId="1324"/>
    <cellStyle name="Millares 2 2" xfId="1325"/>
    <cellStyle name="Millares 2 2 10" xfId="1326"/>
    <cellStyle name="Millares 2 2 10 2" xfId="1327"/>
    <cellStyle name="Millares 2 2 11" xfId="1328"/>
    <cellStyle name="Millares 2 2 2" xfId="1329"/>
    <cellStyle name="Millares 2 2 2 2" xfId="1330"/>
    <cellStyle name="Millares 2 2 2 2 2" xfId="1331"/>
    <cellStyle name="Millares 2 2 2 2 2 2" xfId="1332"/>
    <cellStyle name="Millares 2 2 2 2 2 2 2" xfId="1333"/>
    <cellStyle name="Millares 2 2 2 2 2 2 2 2" xfId="1334"/>
    <cellStyle name="Millares 2 2 2 2 2 2 3" xfId="1335"/>
    <cellStyle name="Millares 2 2 2 2 2 3" xfId="1336"/>
    <cellStyle name="Millares 2 2 2 2 2 3 2" xfId="1337"/>
    <cellStyle name="Millares 2 2 2 2 2 4" xfId="1338"/>
    <cellStyle name="Millares 2 2 2 2 3" xfId="1339"/>
    <cellStyle name="Millares 2 2 2 2 3 2" xfId="1340"/>
    <cellStyle name="Millares 2 2 2 2 3 2 2" xfId="1341"/>
    <cellStyle name="Millares 2 2 2 2 3 3" xfId="1342"/>
    <cellStyle name="Millares 2 2 2 2 4" xfId="1343"/>
    <cellStyle name="Millares 2 2 2 2 4 2" xfId="1344"/>
    <cellStyle name="Millares 2 2 2 2 5" xfId="1345"/>
    <cellStyle name="Millares 2 2 2 3" xfId="1346"/>
    <cellStyle name="Millares 2 2 2 3 2" xfId="1347"/>
    <cellStyle name="Millares 2 2 2 3 2 2" xfId="1348"/>
    <cellStyle name="Millares 2 2 2 3 2 2 2" xfId="1349"/>
    <cellStyle name="Millares 2 2 2 3 2 3" xfId="1350"/>
    <cellStyle name="Millares 2 2 2 3 3" xfId="1351"/>
    <cellStyle name="Millares 2 2 2 3 3 2" xfId="1352"/>
    <cellStyle name="Millares 2 2 2 3 4" xfId="1353"/>
    <cellStyle name="Millares 2 2 2 4" xfId="1354"/>
    <cellStyle name="Millares 2 2 2 4 2" xfId="1355"/>
    <cellStyle name="Millares 2 2 2 4 2 2" xfId="1356"/>
    <cellStyle name="Millares 2 2 2 4 3" xfId="1357"/>
    <cellStyle name="Millares 2 2 2 5" xfId="1358"/>
    <cellStyle name="Millares 2 2 2 5 2" xfId="1359"/>
    <cellStyle name="Millares 2 2 2 6" xfId="1360"/>
    <cellStyle name="Millares 2 2 3" xfId="1361"/>
    <cellStyle name="Millares 2 2 3 2" xfId="1362"/>
    <cellStyle name="Millares 2 2 3 2 2" xfId="1363"/>
    <cellStyle name="Millares 2 2 3 2 2 2" xfId="1364"/>
    <cellStyle name="Millares 2 2 3 2 2 2 2" xfId="1365"/>
    <cellStyle name="Millares 2 2 3 2 2 3" xfId="1366"/>
    <cellStyle name="Millares 2 2 3 2 3" xfId="1367"/>
    <cellStyle name="Millares 2 2 3 2 3 2" xfId="1368"/>
    <cellStyle name="Millares 2 2 3 2 4" xfId="1369"/>
    <cellStyle name="Millares 2 2 3 3" xfId="1370"/>
    <cellStyle name="Millares 2 2 3 3 2" xfId="1371"/>
    <cellStyle name="Millares 2 2 3 3 2 2" xfId="1372"/>
    <cellStyle name="Millares 2 2 3 3 3" xfId="1373"/>
    <cellStyle name="Millares 2 2 3 4" xfId="1374"/>
    <cellStyle name="Millares 2 2 3 4 2" xfId="1375"/>
    <cellStyle name="Millares 2 2 3 4 2 2" xfId="1376"/>
    <cellStyle name="Millares 2 2 3 4 3" xfId="1377"/>
    <cellStyle name="Millares 2 2 3 5" xfId="1378"/>
    <cellStyle name="Millares 2 2 3 5 2" xfId="1379"/>
    <cellStyle name="Millares 2 2 3 6" xfId="1380"/>
    <cellStyle name="Millares 2 2 4" xfId="1381"/>
    <cellStyle name="Millares 2 2 4 2" xfId="1382"/>
    <cellStyle name="Millares 2 2 4 2 2" xfId="1383"/>
    <cellStyle name="Millares 2 2 4 2 2 2" xfId="1384"/>
    <cellStyle name="Millares 2 2 4 2 3" xfId="1385"/>
    <cellStyle name="Millares 2 2 4 3" xfId="1386"/>
    <cellStyle name="Millares 2 2 4 3 2" xfId="1387"/>
    <cellStyle name="Millares 2 2 4 3 2 2" xfId="1388"/>
    <cellStyle name="Millares 2 2 4 3 3" xfId="1389"/>
    <cellStyle name="Millares 2 2 4 4" xfId="1390"/>
    <cellStyle name="Millares 2 2 4 4 2" xfId="1391"/>
    <cellStyle name="Millares 2 2 4 5" xfId="1392"/>
    <cellStyle name="Millares 2 2 5" xfId="1393"/>
    <cellStyle name="Millares 2 2 5 2" xfId="1394"/>
    <cellStyle name="Millares 2 2 5 2 2" xfId="1395"/>
    <cellStyle name="Millares 2 2 5 2 2 2" xfId="1396"/>
    <cellStyle name="Millares 2 2 5 2 3" xfId="1397"/>
    <cellStyle name="Millares 2 2 5 3" xfId="1398"/>
    <cellStyle name="Millares 2 2 5 3 2" xfId="1399"/>
    <cellStyle name="Millares 2 2 5 3 2 2" xfId="1400"/>
    <cellStyle name="Millares 2 2 5 3 3" xfId="1401"/>
    <cellStyle name="Millares 2 2 5 4" xfId="1402"/>
    <cellStyle name="Millares 2 2 5 4 2" xfId="1403"/>
    <cellStyle name="Millares 2 2 5 5" xfId="1404"/>
    <cellStyle name="Millares 2 2 6" xfId="1405"/>
    <cellStyle name="Millares 2 2 6 2" xfId="1406"/>
    <cellStyle name="Millares 2 2 6 2 2" xfId="1407"/>
    <cellStyle name="Millares 2 2 6 2 2 2" xfId="1408"/>
    <cellStyle name="Millares 2 2 6 2 3" xfId="1409"/>
    <cellStyle name="Millares 2 2 6 3" xfId="1410"/>
    <cellStyle name="Millares 2 2 6 3 2" xfId="1411"/>
    <cellStyle name="Millares 2 2 6 3 2 2" xfId="1412"/>
    <cellStyle name="Millares 2 2 6 3 3" xfId="1413"/>
    <cellStyle name="Millares 2 2 6 4" xfId="1414"/>
    <cellStyle name="Millares 2 2 6 4 2" xfId="1415"/>
    <cellStyle name="Millares 2 2 6 5" xfId="1416"/>
    <cellStyle name="Millares 2 2 7" xfId="1417"/>
    <cellStyle name="Millares 2 2 7 2" xfId="1418"/>
    <cellStyle name="Millares 2 2 7 2 2" xfId="1419"/>
    <cellStyle name="Millares 2 2 7 2 2 2" xfId="1420"/>
    <cellStyle name="Millares 2 2 7 2 3" xfId="1421"/>
    <cellStyle name="Millares 2 2 7 3" xfId="1422"/>
    <cellStyle name="Millares 2 2 7 3 2" xfId="1423"/>
    <cellStyle name="Millares 2 2 7 4" xfId="1424"/>
    <cellStyle name="Millares 2 2 8" xfId="1425"/>
    <cellStyle name="Millares 2 2 8 2" xfId="1426"/>
    <cellStyle name="Millares 2 2 8 2 2" xfId="1427"/>
    <cellStyle name="Millares 2 2 8 2 2 2" xfId="1428"/>
    <cellStyle name="Millares 2 2 8 2 3" xfId="1429"/>
    <cellStyle name="Millares 2 2 8 3" xfId="1430"/>
    <cellStyle name="Millares 2 2 8 3 2" xfId="1431"/>
    <cellStyle name="Millares 2 2 8 4" xfId="1432"/>
    <cellStyle name="Millares 2 2 9" xfId="1433"/>
    <cellStyle name="Millares 2 2 9 2" xfId="1434"/>
    <cellStyle name="Millares 2 2 9 2 2" xfId="1435"/>
    <cellStyle name="Millares 2 2 9 3" xfId="1436"/>
    <cellStyle name="Millares 2 20" xfId="1437"/>
    <cellStyle name="Millares 2 20 2" xfId="1438"/>
    <cellStyle name="Millares 2 20 2 2" xfId="1439"/>
    <cellStyle name="Millares 2 20 2 2 2" xfId="1440"/>
    <cellStyle name="Millares 2 20 2 3" xfId="1441"/>
    <cellStyle name="Millares 2 20 3" xfId="1442"/>
    <cellStyle name="Millares 2 20 3 2" xfId="1443"/>
    <cellStyle name="Millares 2 20 3 2 2" xfId="1444"/>
    <cellStyle name="Millares 2 20 3 3" xfId="1445"/>
    <cellStyle name="Millares 2 20 4" xfId="1446"/>
    <cellStyle name="Millares 2 20 4 2" xfId="1447"/>
    <cellStyle name="Millares 2 20 5" xfId="1448"/>
    <cellStyle name="Millares 2 21" xfId="1449"/>
    <cellStyle name="Millares 2 21 2" xfId="1450"/>
    <cellStyle name="Millares 2 21 2 2" xfId="1451"/>
    <cellStyle name="Millares 2 21 2 2 2" xfId="1452"/>
    <cellStyle name="Millares 2 21 2 3" xfId="1453"/>
    <cellStyle name="Millares 2 21 3" xfId="1454"/>
    <cellStyle name="Millares 2 21 3 2" xfId="1455"/>
    <cellStyle name="Millares 2 21 3 2 2" xfId="1456"/>
    <cellStyle name="Millares 2 21 3 3" xfId="1457"/>
    <cellStyle name="Millares 2 21 4" xfId="1458"/>
    <cellStyle name="Millares 2 21 4 2" xfId="1459"/>
    <cellStyle name="Millares 2 21 5" xfId="1460"/>
    <cellStyle name="Millares 2 22" xfId="1461"/>
    <cellStyle name="Millares 2 22 2" xfId="1462"/>
    <cellStyle name="Millares 2 22 2 2" xfId="1463"/>
    <cellStyle name="Millares 2 22 2 2 2" xfId="1464"/>
    <cellStyle name="Millares 2 22 2 3" xfId="1465"/>
    <cellStyle name="Millares 2 22 3" xfId="1466"/>
    <cellStyle name="Millares 2 22 3 2" xfId="1467"/>
    <cellStyle name="Millares 2 22 4" xfId="1468"/>
    <cellStyle name="Millares 2 23" xfId="1469"/>
    <cellStyle name="Millares 2 23 2" xfId="1470"/>
    <cellStyle name="Millares 2 23 2 2" xfId="1471"/>
    <cellStyle name="Millares 2 23 2 2 2" xfId="1472"/>
    <cellStyle name="Millares 2 23 2 3" xfId="1473"/>
    <cellStyle name="Millares 2 23 3" xfId="1474"/>
    <cellStyle name="Millares 2 23 3 2" xfId="1475"/>
    <cellStyle name="Millares 2 23 4" xfId="1476"/>
    <cellStyle name="Millares 2 24" xfId="1477"/>
    <cellStyle name="Millares 2 24 2" xfId="1478"/>
    <cellStyle name="Millares 2 24 2 2" xfId="1479"/>
    <cellStyle name="Millares 2 24 3" xfId="1480"/>
    <cellStyle name="Millares 2 25" xfId="1481"/>
    <cellStyle name="Millares 2 25 2" xfId="1482"/>
    <cellStyle name="Millares 2 25 2 2" xfId="1483"/>
    <cellStyle name="Millares 2 25 3" xfId="1484"/>
    <cellStyle name="Millares 2 26" xfId="1485"/>
    <cellStyle name="Millares 2 26 2" xfId="1486"/>
    <cellStyle name="Millares 2 27" xfId="1487"/>
    <cellStyle name="Millares 2 3" xfId="1488"/>
    <cellStyle name="Millares 2 3 10" xfId="1489"/>
    <cellStyle name="Millares 2 3 2" xfId="1490"/>
    <cellStyle name="Millares 2 3 2 2" xfId="1491"/>
    <cellStyle name="Millares 2 3 2 2 2" xfId="1492"/>
    <cellStyle name="Millares 2 3 2 2 2 2" xfId="1493"/>
    <cellStyle name="Millares 2 3 2 2 2 2 2" xfId="1494"/>
    <cellStyle name="Millares 2 3 2 2 2 3" xfId="1495"/>
    <cellStyle name="Millares 2 3 2 2 3" xfId="1496"/>
    <cellStyle name="Millares 2 3 2 2 3 2" xfId="1497"/>
    <cellStyle name="Millares 2 3 2 2 4" xfId="1498"/>
    <cellStyle name="Millares 2 3 2 3" xfId="1499"/>
    <cellStyle name="Millares 2 3 2 3 2" xfId="1500"/>
    <cellStyle name="Millares 2 3 2 3 2 2" xfId="1501"/>
    <cellStyle name="Millares 2 3 2 3 3" xfId="1502"/>
    <cellStyle name="Millares 2 3 2 4" xfId="1503"/>
    <cellStyle name="Millares 2 3 2 4 2" xfId="1504"/>
    <cellStyle name="Millares 2 3 2 4 2 2" xfId="1505"/>
    <cellStyle name="Millares 2 3 2 4 3" xfId="1506"/>
    <cellStyle name="Millares 2 3 2 5" xfId="1507"/>
    <cellStyle name="Millares 2 3 2 5 2" xfId="1508"/>
    <cellStyle name="Millares 2 3 2 6" xfId="1509"/>
    <cellStyle name="Millares 2 3 3" xfId="1510"/>
    <cellStyle name="Millares 2 3 3 2" xfId="1511"/>
    <cellStyle name="Millares 2 3 3 2 2" xfId="1512"/>
    <cellStyle name="Millares 2 3 3 2 2 2" xfId="1513"/>
    <cellStyle name="Millares 2 3 3 2 3" xfId="1514"/>
    <cellStyle name="Millares 2 3 3 3" xfId="1515"/>
    <cellStyle name="Millares 2 3 3 3 2" xfId="1516"/>
    <cellStyle name="Millares 2 3 3 3 2 2" xfId="1517"/>
    <cellStyle name="Millares 2 3 3 3 3" xfId="1518"/>
    <cellStyle name="Millares 2 3 3 4" xfId="1519"/>
    <cellStyle name="Millares 2 3 3 4 2" xfId="1520"/>
    <cellStyle name="Millares 2 3 3 5" xfId="1521"/>
    <cellStyle name="Millares 2 3 4" xfId="1522"/>
    <cellStyle name="Millares 2 3 4 2" xfId="1523"/>
    <cellStyle name="Millares 2 3 4 2 2" xfId="1524"/>
    <cellStyle name="Millares 2 3 4 2 2 2" xfId="1525"/>
    <cellStyle name="Millares 2 3 4 2 3" xfId="1526"/>
    <cellStyle name="Millares 2 3 4 3" xfId="1527"/>
    <cellStyle name="Millares 2 3 4 3 2" xfId="1528"/>
    <cellStyle name="Millares 2 3 4 3 2 2" xfId="1529"/>
    <cellStyle name="Millares 2 3 4 3 3" xfId="1530"/>
    <cellStyle name="Millares 2 3 4 4" xfId="1531"/>
    <cellStyle name="Millares 2 3 4 4 2" xfId="1532"/>
    <cellStyle name="Millares 2 3 4 5" xfId="1533"/>
    <cellStyle name="Millares 2 3 5" xfId="1534"/>
    <cellStyle name="Millares 2 3 5 2" xfId="1535"/>
    <cellStyle name="Millares 2 3 5 2 2" xfId="1536"/>
    <cellStyle name="Millares 2 3 5 2 2 2" xfId="1537"/>
    <cellStyle name="Millares 2 3 5 2 3" xfId="1538"/>
    <cellStyle name="Millares 2 3 5 3" xfId="1539"/>
    <cellStyle name="Millares 2 3 5 3 2" xfId="1540"/>
    <cellStyle name="Millares 2 3 5 3 2 2" xfId="1541"/>
    <cellStyle name="Millares 2 3 5 3 3" xfId="1542"/>
    <cellStyle name="Millares 2 3 5 4" xfId="1543"/>
    <cellStyle name="Millares 2 3 5 4 2" xfId="1544"/>
    <cellStyle name="Millares 2 3 5 5" xfId="1545"/>
    <cellStyle name="Millares 2 3 6" xfId="1546"/>
    <cellStyle name="Millares 2 3 6 2" xfId="1547"/>
    <cellStyle name="Millares 2 3 6 2 2" xfId="1548"/>
    <cellStyle name="Millares 2 3 6 2 2 2" xfId="1549"/>
    <cellStyle name="Millares 2 3 6 2 3" xfId="1550"/>
    <cellStyle name="Millares 2 3 6 3" xfId="1551"/>
    <cellStyle name="Millares 2 3 6 3 2" xfId="1552"/>
    <cellStyle name="Millares 2 3 6 4" xfId="1553"/>
    <cellStyle name="Millares 2 3 7" xfId="1554"/>
    <cellStyle name="Millares 2 3 7 2" xfId="1555"/>
    <cellStyle name="Millares 2 3 7 2 2" xfId="1556"/>
    <cellStyle name="Millares 2 3 7 3" xfId="1557"/>
    <cellStyle name="Millares 2 3 8" xfId="1558"/>
    <cellStyle name="Millares 2 3 8 2" xfId="1559"/>
    <cellStyle name="Millares 2 3 8 2 2" xfId="1560"/>
    <cellStyle name="Millares 2 3 8 3" xfId="1561"/>
    <cellStyle name="Millares 2 3 9" xfId="1562"/>
    <cellStyle name="Millares 2 3 9 2" xfId="1563"/>
    <cellStyle name="Millares 2 4" xfId="1564"/>
    <cellStyle name="Millares 2 4 2" xfId="1565"/>
    <cellStyle name="Millares 2 4 2 2" xfId="1566"/>
    <cellStyle name="Millares 2 4 2 2 2" xfId="1567"/>
    <cellStyle name="Millares 2 4 2 2 2 2" xfId="1568"/>
    <cellStyle name="Millares 2 4 2 2 2 2 2" xfId="1569"/>
    <cellStyle name="Millares 2 4 2 2 2 3" xfId="1570"/>
    <cellStyle name="Millares 2 4 2 2 3" xfId="1571"/>
    <cellStyle name="Millares 2 4 2 2 3 2" xfId="1572"/>
    <cellStyle name="Millares 2 4 2 2 3 2 2" xfId="1573"/>
    <cellStyle name="Millares 2 4 2 2 3 3" xfId="1574"/>
    <cellStyle name="Millares 2 4 2 2 4" xfId="1575"/>
    <cellStyle name="Millares 2 4 2 2 4 2" xfId="1576"/>
    <cellStyle name="Millares 2 4 2 2 5" xfId="1577"/>
    <cellStyle name="Millares 2 4 2 3" xfId="1578"/>
    <cellStyle name="Millares 2 4 2 3 2" xfId="1579"/>
    <cellStyle name="Millares 2 4 2 3 2 2" xfId="1580"/>
    <cellStyle name="Millares 2 4 2 3 3" xfId="1581"/>
    <cellStyle name="Millares 2 4 2 4" xfId="1582"/>
    <cellStyle name="Millares 2 4 2 4 2" xfId="1583"/>
    <cellStyle name="Millares 2 4 2 4 2 2" xfId="1584"/>
    <cellStyle name="Millares 2 4 2 4 3" xfId="1585"/>
    <cellStyle name="Millares 2 4 2 5" xfId="1586"/>
    <cellStyle name="Millares 2 4 2 5 2" xfId="1587"/>
    <cellStyle name="Millares 2 4 2 6" xfId="1588"/>
    <cellStyle name="Millares 2 4 3" xfId="1589"/>
    <cellStyle name="Millares 2 4 3 2" xfId="1590"/>
    <cellStyle name="Millares 2 4 3 2 2" xfId="1591"/>
    <cellStyle name="Millares 2 4 3 2 2 2" xfId="1592"/>
    <cellStyle name="Millares 2 4 3 2 3" xfId="1593"/>
    <cellStyle name="Millares 2 4 3 3" xfId="1594"/>
    <cellStyle name="Millares 2 4 3 3 2" xfId="1595"/>
    <cellStyle name="Millares 2 4 3 4" xfId="1596"/>
    <cellStyle name="Millares 2 4 4" xfId="1597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2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3732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2">
          <cell r="G22">
            <v>152293.93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74"/>
  <sheetViews>
    <sheetView tabSelected="1" zoomScaleNormal="100" workbookViewId="0">
      <selection activeCell="G32" sqref="G32"/>
    </sheetView>
  </sheetViews>
  <sheetFormatPr baseColWidth="10" defaultColWidth="10.28515625" defaultRowHeight="12.75"/>
  <cols>
    <col min="1" max="1" width="86.42578125" style="4" customWidth="1"/>
    <col min="2" max="2" width="22.140625" style="4" customWidth="1"/>
    <col min="3" max="3" width="23.42578125" style="4" customWidth="1"/>
    <col min="4" max="4" width="2.5703125" style="4" customWidth="1"/>
    <col min="5" max="16384" width="10.28515625" style="4"/>
  </cols>
  <sheetData>
    <row r="1" spans="1:3" ht="67.5" customHeight="1">
      <c r="A1" s="1" t="s">
        <v>0</v>
      </c>
      <c r="B1" s="2"/>
      <c r="C1" s="3"/>
    </row>
    <row r="2" spans="1:3">
      <c r="A2" s="5" t="s">
        <v>1</v>
      </c>
      <c r="B2" s="5">
        <v>2025</v>
      </c>
      <c r="C2" s="5">
        <v>2024</v>
      </c>
    </row>
    <row r="3" spans="1:3" s="8" customFormat="1">
      <c r="A3" s="6" t="s">
        <v>2</v>
      </c>
      <c r="B3" s="7"/>
      <c r="C3" s="7"/>
    </row>
    <row r="4" spans="1:3" ht="16.5" customHeight="1">
      <c r="A4" s="9" t="s">
        <v>3</v>
      </c>
      <c r="B4" s="10">
        <f>SUM(B5:B11)</f>
        <v>450696.19</v>
      </c>
      <c r="C4" s="10">
        <f>SUM(C5:C11)</f>
        <v>1629887.92</v>
      </c>
    </row>
    <row r="5" spans="1:3">
      <c r="A5" s="11" t="s">
        <v>4</v>
      </c>
      <c r="B5" s="12">
        <v>0</v>
      </c>
      <c r="C5" s="12">
        <v>0</v>
      </c>
    </row>
    <row r="6" spans="1:3">
      <c r="A6" s="11" t="s">
        <v>5</v>
      </c>
      <c r="B6" s="12">
        <v>0</v>
      </c>
      <c r="C6" s="12">
        <v>0</v>
      </c>
    </row>
    <row r="7" spans="1:3">
      <c r="A7" s="11" t="s">
        <v>6</v>
      </c>
      <c r="B7" s="12">
        <v>0</v>
      </c>
      <c r="C7" s="12">
        <v>0</v>
      </c>
    </row>
    <row r="8" spans="1:3">
      <c r="A8" s="11" t="s">
        <v>7</v>
      </c>
      <c r="B8" s="12">
        <v>0</v>
      </c>
      <c r="C8" s="12">
        <v>0</v>
      </c>
    </row>
    <row r="9" spans="1:3">
      <c r="A9" s="11" t="s">
        <v>8</v>
      </c>
      <c r="B9" s="12">
        <v>0</v>
      </c>
      <c r="C9" s="12">
        <v>0</v>
      </c>
    </row>
    <row r="10" spans="1:3">
      <c r="A10" s="11" t="s">
        <v>9</v>
      </c>
      <c r="B10" s="12">
        <v>0</v>
      </c>
      <c r="C10" s="12">
        <v>0</v>
      </c>
    </row>
    <row r="11" spans="1:3" ht="12" customHeight="1">
      <c r="A11" s="11" t="s">
        <v>10</v>
      </c>
      <c r="B11" s="12">
        <f>337661.62+55247.7+59306.87-1520</f>
        <v>450696.19</v>
      </c>
      <c r="C11" s="12">
        <v>1629887.92</v>
      </c>
    </row>
    <row r="12" spans="1:3" ht="11.25" customHeight="1">
      <c r="A12" s="11"/>
      <c r="B12" s="12"/>
      <c r="C12" s="12"/>
    </row>
    <row r="13" spans="1:3" ht="42" customHeight="1">
      <c r="A13" s="9" t="s">
        <v>11</v>
      </c>
      <c r="B13" s="10">
        <f>SUM(B14:B15)</f>
        <v>0</v>
      </c>
      <c r="C13" s="10">
        <f>SUM(C14:C15)</f>
        <v>113937885.92</v>
      </c>
    </row>
    <row r="14" spans="1:3" ht="27" customHeight="1">
      <c r="A14" s="11" t="s">
        <v>12</v>
      </c>
      <c r="B14" s="13">
        <v>0</v>
      </c>
      <c r="C14" s="13">
        <f>72353969-115083.08</f>
        <v>72238885.920000002</v>
      </c>
    </row>
    <row r="15" spans="1:3" ht="15" customHeight="1">
      <c r="A15" s="11" t="s">
        <v>13</v>
      </c>
      <c r="B15" s="14">
        <v>0</v>
      </c>
      <c r="C15" s="14">
        <f>36699000+5000000</f>
        <v>41699000</v>
      </c>
    </row>
    <row r="16" spans="1:3" ht="11.25" customHeight="1">
      <c r="A16" s="11"/>
      <c r="B16" s="12"/>
      <c r="C16" s="12"/>
    </row>
    <row r="17" spans="1:4" ht="15" customHeight="1">
      <c r="A17" s="9" t="s">
        <v>14</v>
      </c>
      <c r="B17" s="10">
        <f>SUM(B18:B22)</f>
        <v>0</v>
      </c>
      <c r="C17" s="10">
        <f>SUM(C18:C22)</f>
        <v>0</v>
      </c>
    </row>
    <row r="18" spans="1:4" ht="12.75" customHeight="1">
      <c r="A18" s="11" t="s">
        <v>15</v>
      </c>
      <c r="B18" s="12">
        <v>0</v>
      </c>
      <c r="C18" s="12">
        <v>0</v>
      </c>
    </row>
    <row r="19" spans="1:4" ht="12.75" customHeight="1">
      <c r="A19" s="11" t="s">
        <v>16</v>
      </c>
      <c r="B19" s="12">
        <v>0</v>
      </c>
      <c r="C19" s="12">
        <v>0</v>
      </c>
    </row>
    <row r="20" spans="1:4" ht="12.75" customHeight="1">
      <c r="A20" s="11" t="s">
        <v>17</v>
      </c>
      <c r="B20" s="12">
        <v>0</v>
      </c>
      <c r="C20" s="12">
        <v>0</v>
      </c>
    </row>
    <row r="21" spans="1:4" ht="12.75" customHeight="1">
      <c r="A21" s="11" t="s">
        <v>18</v>
      </c>
      <c r="B21" s="12">
        <v>0</v>
      </c>
      <c r="C21" s="12">
        <v>0</v>
      </c>
    </row>
    <row r="22" spans="1:4" ht="12.75" customHeight="1">
      <c r="A22" s="11" t="s">
        <v>19</v>
      </c>
      <c r="B22" s="12">
        <v>0</v>
      </c>
      <c r="C22" s="12">
        <v>0</v>
      </c>
    </row>
    <row r="23" spans="1:4" ht="11.25" customHeight="1">
      <c r="A23" s="15"/>
      <c r="B23" s="16"/>
      <c r="C23" s="16"/>
    </row>
    <row r="24" spans="1:4" ht="15" customHeight="1">
      <c r="A24" s="6" t="s">
        <v>20</v>
      </c>
      <c r="B24" s="10">
        <f>+B4+B13+B17</f>
        <v>450696.19</v>
      </c>
      <c r="C24" s="17">
        <f>+C4+C13+C17</f>
        <v>115567773.84</v>
      </c>
    </row>
    <row r="25" spans="1:4" ht="10.5" customHeight="1">
      <c r="A25" s="18"/>
      <c r="B25" s="17"/>
      <c r="C25" s="17"/>
    </row>
    <row r="26" spans="1:4" s="8" customFormat="1" ht="12.75" customHeight="1">
      <c r="A26" s="6" t="s">
        <v>21</v>
      </c>
      <c r="B26" s="19"/>
      <c r="C26" s="19"/>
    </row>
    <row r="27" spans="1:4">
      <c r="A27" s="9" t="s">
        <v>22</v>
      </c>
      <c r="B27" s="10">
        <f>SUM(B28:B30)</f>
        <v>152293.93</v>
      </c>
      <c r="C27" s="10">
        <f>SUM(C28:C30)</f>
        <v>4081579.72</v>
      </c>
    </row>
    <row r="28" spans="1:4">
      <c r="A28" s="11" t="s">
        <v>23</v>
      </c>
      <c r="B28" s="12">
        <v>0</v>
      </c>
      <c r="C28" s="12">
        <v>0</v>
      </c>
    </row>
    <row r="29" spans="1:4">
      <c r="A29" s="11" t="s">
        <v>24</v>
      </c>
      <c r="B29" s="12">
        <v>0</v>
      </c>
      <c r="C29" s="12">
        <v>375136.77</v>
      </c>
    </row>
    <row r="30" spans="1:4" ht="12.75" customHeight="1">
      <c r="A30" s="11" t="s">
        <v>25</v>
      </c>
      <c r="B30" s="12">
        <f>50780.11+50780.11+50733.71</f>
        <v>152293.93</v>
      </c>
      <c r="C30" s="12">
        <v>3706442.95</v>
      </c>
      <c r="D30" s="20">
        <f>+B30-'[1]0322_EAE_PEGT_FAC_2304'!G22</f>
        <v>0</v>
      </c>
    </row>
    <row r="31" spans="1:4" ht="9.75" customHeight="1">
      <c r="A31" s="11"/>
      <c r="B31" s="12"/>
      <c r="C31" s="12"/>
    </row>
    <row r="32" spans="1:4" ht="13.5" customHeight="1">
      <c r="A32" s="9" t="s">
        <v>26</v>
      </c>
      <c r="B32" s="10">
        <f>SUM(B33:B41)</f>
        <v>0</v>
      </c>
      <c r="C32" s="10">
        <f>SUM(C33:C41)</f>
        <v>110634166</v>
      </c>
    </row>
    <row r="33" spans="1:3" ht="12" customHeight="1">
      <c r="A33" s="11" t="s">
        <v>27</v>
      </c>
      <c r="B33" s="12">
        <v>0</v>
      </c>
      <c r="C33" s="12">
        <v>0</v>
      </c>
    </row>
    <row r="34" spans="1:3" ht="12" customHeight="1">
      <c r="A34" s="11" t="s">
        <v>28</v>
      </c>
      <c r="B34" s="12">
        <v>0</v>
      </c>
      <c r="C34" s="12">
        <v>110634166</v>
      </c>
    </row>
    <row r="35" spans="1:3" ht="12" customHeight="1">
      <c r="A35" s="11" t="s">
        <v>29</v>
      </c>
      <c r="B35" s="12">
        <v>0</v>
      </c>
      <c r="C35" s="12">
        <v>0</v>
      </c>
    </row>
    <row r="36" spans="1:3" ht="12" customHeight="1">
      <c r="A36" s="11" t="s">
        <v>30</v>
      </c>
      <c r="B36" s="12">
        <v>0</v>
      </c>
      <c r="C36" s="12">
        <v>0</v>
      </c>
    </row>
    <row r="37" spans="1:3" ht="12" customHeight="1">
      <c r="A37" s="11" t="s">
        <v>31</v>
      </c>
      <c r="B37" s="12">
        <v>0</v>
      </c>
      <c r="C37" s="12">
        <v>0</v>
      </c>
    </row>
    <row r="38" spans="1:3" ht="12" customHeight="1">
      <c r="A38" s="11" t="s">
        <v>32</v>
      </c>
      <c r="B38" s="12">
        <v>0</v>
      </c>
      <c r="C38" s="12">
        <v>0</v>
      </c>
    </row>
    <row r="39" spans="1:3" ht="12" customHeight="1">
      <c r="A39" s="11" t="s">
        <v>33</v>
      </c>
      <c r="B39" s="12">
        <v>0</v>
      </c>
      <c r="C39" s="12">
        <v>0</v>
      </c>
    </row>
    <row r="40" spans="1:3" ht="12" customHeight="1">
      <c r="A40" s="11" t="s">
        <v>34</v>
      </c>
      <c r="B40" s="12">
        <v>0</v>
      </c>
      <c r="C40" s="12">
        <v>0</v>
      </c>
    </row>
    <row r="41" spans="1:3" ht="12" customHeight="1">
      <c r="A41" s="11" t="s">
        <v>35</v>
      </c>
      <c r="B41" s="12">
        <v>0</v>
      </c>
      <c r="C41" s="12">
        <v>0</v>
      </c>
    </row>
    <row r="42" spans="1:3" ht="11.25" customHeight="1">
      <c r="A42" s="11"/>
      <c r="B42" s="12"/>
      <c r="C42" s="12"/>
    </row>
    <row r="43" spans="1:3" ht="14.25" customHeight="1">
      <c r="A43" s="9" t="s">
        <v>36</v>
      </c>
      <c r="B43" s="10">
        <f>SUM(B44:B46)</f>
        <v>0</v>
      </c>
      <c r="C43" s="10">
        <f>SUM(C44:C46)</f>
        <v>0</v>
      </c>
    </row>
    <row r="44" spans="1:3" ht="12" customHeight="1">
      <c r="A44" s="11" t="s">
        <v>37</v>
      </c>
      <c r="B44" s="12">
        <v>0</v>
      </c>
      <c r="C44" s="12">
        <v>0</v>
      </c>
    </row>
    <row r="45" spans="1:3" ht="12" customHeight="1">
      <c r="A45" s="11" t="s">
        <v>38</v>
      </c>
      <c r="B45" s="12">
        <v>0</v>
      </c>
      <c r="C45" s="12">
        <v>0</v>
      </c>
    </row>
    <row r="46" spans="1:3" ht="12" customHeight="1">
      <c r="A46" s="11" t="s">
        <v>39</v>
      </c>
      <c r="B46" s="12">
        <v>0</v>
      </c>
      <c r="C46" s="12">
        <v>0</v>
      </c>
    </row>
    <row r="47" spans="1:3" ht="11.25" customHeight="1">
      <c r="A47" s="11"/>
      <c r="B47" s="12"/>
      <c r="C47" s="12"/>
    </row>
    <row r="48" spans="1:3" ht="14.25" customHeight="1">
      <c r="A48" s="9" t="s">
        <v>40</v>
      </c>
      <c r="B48" s="10">
        <f>SUM(B49:B53)</f>
        <v>0</v>
      </c>
      <c r="C48" s="10">
        <f>SUM(C49:C53)</f>
        <v>0</v>
      </c>
    </row>
    <row r="49" spans="1:3" ht="13.5" customHeight="1">
      <c r="A49" s="11" t="s">
        <v>41</v>
      </c>
      <c r="B49" s="12">
        <v>0</v>
      </c>
      <c r="C49" s="12">
        <v>0</v>
      </c>
    </row>
    <row r="50" spans="1:3" ht="13.5" customHeight="1">
      <c r="A50" s="11" t="s">
        <v>42</v>
      </c>
      <c r="B50" s="12">
        <v>0</v>
      </c>
      <c r="C50" s="12">
        <v>0</v>
      </c>
    </row>
    <row r="51" spans="1:3" ht="13.5" customHeight="1">
      <c r="A51" s="11" t="s">
        <v>43</v>
      </c>
      <c r="B51" s="12">
        <v>0</v>
      </c>
      <c r="C51" s="12">
        <v>0</v>
      </c>
    </row>
    <row r="52" spans="1:3" ht="13.5" customHeight="1">
      <c r="A52" s="11" t="s">
        <v>44</v>
      </c>
      <c r="B52" s="12">
        <v>0</v>
      </c>
      <c r="C52" s="12">
        <v>0</v>
      </c>
    </row>
    <row r="53" spans="1:3" ht="13.5" customHeight="1">
      <c r="A53" s="11" t="s">
        <v>45</v>
      </c>
      <c r="B53" s="12">
        <v>0</v>
      </c>
      <c r="C53" s="12">
        <v>0</v>
      </c>
    </row>
    <row r="54" spans="1:3" ht="9.75" customHeight="1">
      <c r="A54" s="11"/>
      <c r="B54" s="12"/>
      <c r="C54" s="12"/>
    </row>
    <row r="55" spans="1:3">
      <c r="A55" s="9" t="s">
        <v>46</v>
      </c>
      <c r="B55" s="10">
        <f>SUM(B56:B61)</f>
        <v>117087.15000000001</v>
      </c>
      <c r="C55" s="10">
        <f>SUM(C56:C61)</f>
        <v>438461.82</v>
      </c>
    </row>
    <row r="56" spans="1:3">
      <c r="A56" s="11" t="s">
        <v>47</v>
      </c>
      <c r="B56" s="12">
        <f>39029.05+39029.05+39029.05</f>
        <v>117087.15000000001</v>
      </c>
      <c r="C56" s="12">
        <v>438461.82</v>
      </c>
    </row>
    <row r="57" spans="1:3">
      <c r="A57" s="11" t="s">
        <v>48</v>
      </c>
      <c r="B57" s="12">
        <v>0</v>
      </c>
      <c r="C57" s="12">
        <v>0</v>
      </c>
    </row>
    <row r="58" spans="1:3">
      <c r="A58" s="11" t="s">
        <v>49</v>
      </c>
      <c r="B58" s="12">
        <v>0</v>
      </c>
      <c r="C58" s="12">
        <v>0</v>
      </c>
    </row>
    <row r="59" spans="1:3">
      <c r="A59" s="11" t="s">
        <v>50</v>
      </c>
      <c r="B59" s="12">
        <v>0</v>
      </c>
      <c r="C59" s="12">
        <v>0</v>
      </c>
    </row>
    <row r="60" spans="1:3" ht="11.25" customHeight="1">
      <c r="A60" s="11"/>
      <c r="B60" s="7"/>
      <c r="C60" s="7"/>
    </row>
    <row r="61" spans="1:3" ht="12" customHeight="1">
      <c r="A61" s="9" t="s">
        <v>51</v>
      </c>
      <c r="B61" s="12">
        <v>0</v>
      </c>
      <c r="C61" s="12">
        <v>0</v>
      </c>
    </row>
    <row r="62" spans="1:3" ht="12" customHeight="1">
      <c r="A62" s="11" t="s">
        <v>52</v>
      </c>
      <c r="B62" s="12">
        <v>0</v>
      </c>
      <c r="C62" s="12">
        <v>0</v>
      </c>
    </row>
    <row r="63" spans="1:3" ht="11.25" customHeight="1">
      <c r="A63" s="15"/>
      <c r="B63" s="7"/>
      <c r="C63" s="7"/>
    </row>
    <row r="64" spans="1:3" ht="13.5" customHeight="1">
      <c r="A64" s="6" t="s">
        <v>53</v>
      </c>
      <c r="B64" s="10">
        <f>+B61+B55+B46+B41+B32+B27</f>
        <v>269381.08</v>
      </c>
      <c r="C64" s="10">
        <f>+C61+C55+C46+C41+C32+C27</f>
        <v>115154207.53999999</v>
      </c>
    </row>
    <row r="65" spans="1:3" ht="11.25" customHeight="1">
      <c r="A65" s="18"/>
      <c r="B65" s="21"/>
      <c r="C65" s="22"/>
    </row>
    <row r="66" spans="1:3" s="8" customFormat="1">
      <c r="A66" s="6" t="s">
        <v>54</v>
      </c>
      <c r="B66" s="10">
        <f>+B24-B64</f>
        <v>181315.11</v>
      </c>
      <c r="C66" s="10">
        <f>+C24-C64</f>
        <v>413566.30000001192</v>
      </c>
    </row>
    <row r="67" spans="1:3" s="8" customFormat="1" ht="9" customHeight="1">
      <c r="A67" s="15"/>
      <c r="B67" s="7"/>
      <c r="C67" s="7"/>
    </row>
    <row r="68" spans="1:3" s="23" customFormat="1">
      <c r="A68" s="4"/>
      <c r="B68" s="4"/>
      <c r="C68" s="4"/>
    </row>
    <row r="69" spans="1:3">
      <c r="A69" s="24" t="s">
        <v>55</v>
      </c>
    </row>
    <row r="73" spans="1:3">
      <c r="A73" s="4" t="str">
        <f>[1]Hoja2!A1</f>
        <v>Ing. Marisol Suárez Correa</v>
      </c>
      <c r="B73" s="4" t="str">
        <f>[1]Hoja2!C1</f>
        <v xml:space="preserve">C.P. Juan  Lara Centerno </v>
      </c>
    </row>
    <row r="74" spans="1:3">
      <c r="A74" s="4" t="str">
        <f>[1]Hoja2!A2</f>
        <v>Presidenta Suplente del Comité</v>
      </c>
      <c r="B74" s="4" t="str">
        <f>[1]Hoja2!C2</f>
        <v xml:space="preserve">Dirección de Control y Seguimiento de Fideicomisos </v>
      </c>
    </row>
  </sheetData>
  <mergeCells count="1">
    <mergeCell ref="A1:C1"/>
  </mergeCells>
  <dataValidations count="1">
    <dataValidation type="decimal" allowBlank="1" showInputMessage="1" showErrorMessage="1" sqref="B14:C1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2025-04-08T20:25:01Z</dcterms:created>
  <dcterms:modified xsi:type="dcterms:W3CDTF">2025-04-08T20:25:52Z</dcterms:modified>
</cp:coreProperties>
</file>