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anceral\Desktop\2026\FOFAE\1ER TRIMESTRE\ASEG\Libro1.xlsx 2026-04-16 09-10-33\"/>
    </mc:Choice>
  </mc:AlternateContent>
  <bookViews>
    <workbookView xWindow="-120" yWindow="-120" windowWidth="29040" windowHeight="15840"/>
  </bookViews>
  <sheets>
    <sheet name="ESF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br">#REF!</definedName>
    <definedName name="anexo">[1]ECABR!#REF!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ESF!$A$1:$F$56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e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b">#REF!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'[4]Info General'!$D$18</definedName>
    <definedName name="MONTO2">'[4]Info General'!$E$18</definedName>
    <definedName name="MUEBLES">#REF!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sssss">[1]ECABR!#REF!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55" i="1" l="1"/>
  <c r="A55" i="1"/>
  <c r="D54" i="1"/>
  <c r="A54" i="1"/>
  <c r="E37" i="1"/>
  <c r="F36" i="1"/>
  <c r="F35" i="1" s="1"/>
  <c r="E36" i="1"/>
  <c r="E35" i="1" s="1"/>
  <c r="E26" i="1"/>
  <c r="B21" i="1"/>
  <c r="B19" i="1"/>
  <c r="B15" i="1" s="1"/>
  <c r="B26" i="1" s="1"/>
  <c r="C15" i="1"/>
  <c r="C26" i="1" s="1"/>
  <c r="C28" i="1" s="1"/>
  <c r="F14" i="1"/>
  <c r="F26" i="1" s="1"/>
  <c r="E14" i="1"/>
  <c r="C13" i="1"/>
  <c r="B13" i="1"/>
  <c r="B28" i="1" s="1"/>
  <c r="E46" i="1" l="1"/>
  <c r="E48" i="1"/>
  <c r="E51" i="1" s="1"/>
  <c r="F46" i="1"/>
  <c r="F48" i="1"/>
  <c r="F51" i="1" l="1"/>
</calcChain>
</file>

<file path=xl/sharedStrings.xml><?xml version="1.0" encoding="utf-8"?>
<sst xmlns="http://schemas.openxmlformats.org/spreadsheetml/2006/main" count="62" uniqueCount="61">
  <si>
    <t xml:space="preserve">
 Fideicomiso de Alianza Para el Campo en Guanajuatp &lt;&lt;ALCAMPO&gt;&gt;
Estado de Situación Financiera  
Al 31 de Marzo de 2026
( Cifras en Pesos 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</si>
  <si>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</si>
  <si>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</si>
  <si>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</si>
  <si>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</si>
  <si>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</si>
  <si>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</si>
  <si>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</si>
  <si>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</si>
  <si>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</si>
  <si>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</si>
  <si>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</si>
  <si>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</si>
  <si>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</si>
  <si>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</si>
  <si>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</si>
  <si>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</si>
  <si>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</si>
  <si>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</si>
  <si>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</si>
  <si>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</si>
  <si>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</si>
  <si>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</si>
  <si>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</si>
  <si>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</si>
  <si>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</si>
  <si>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</si>
  <si>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</si>
  <si>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</si>
  <si>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</si>
  <si>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</si>
  <si>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</si>
  <si>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</si>
  <si>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</si>
  <si>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</si>
  <si>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</si>
  <si>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</si>
  <si>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</si>
  <si>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</si>
  <si>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</si>
  <si>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</si>
  <si>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</si>
  <si>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</si>
  <si>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</si>
  <si>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</si>
  <si>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</si>
  <si>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</si>
  <si>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</si>
  <si>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</si>
  <si>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</si>
  <si>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</si>
  <si>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</si>
  <si>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</si>
  <si>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</si>
  <si>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</si>
  <si>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</si>
  <si>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</si>
  <si>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</si>
  <si>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</si>
  <si>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“Bajo protesta de decir verdad declaramos que los Estados Financieros y sus notas, son razonablemente correctos y son responsabilidad del emisor”.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</si>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</sst>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_-;\-* #,##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Border="1" applyAlignment="1" applyProtection="1">
      <alignment horizontal="left" vertical="top" wrapText="1"/>
      <protection locked="0"/>
    </xf>
    <xf numFmtId="0" fontId="3" fillId="0" borderId="5" xfId="1" applyFont="1" applyBorder="1" applyAlignment="1" applyProtection="1">
      <alignment horizontal="left" vertical="center" wrapText="1" indent="4"/>
      <protection locked="0"/>
    </xf>
    <xf numFmtId="0" fontId="3" fillId="0" borderId="6" xfId="1" applyFont="1" applyBorder="1" applyAlignment="1" applyProtection="1">
      <alignment horizontal="left" vertical="top" wrapText="1"/>
      <protection locked="0"/>
    </xf>
    <xf numFmtId="0" fontId="3" fillId="0" borderId="6" xfId="1" applyFont="1" applyBorder="1" applyAlignment="1" applyProtection="1">
      <alignment horizontal="left" vertical="center" wrapText="1" indent="4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5" xfId="1" applyFont="1" applyBorder="1" applyAlignment="1" applyProtection="1">
      <alignment vertical="top" wrapText="1"/>
      <protection locked="0"/>
    </xf>
    <xf numFmtId="3" fontId="3" fillId="0" borderId="5" xfId="2" applyNumberFormat="1" applyFont="1" applyFill="1" applyBorder="1" applyAlignment="1" applyProtection="1">
      <alignment vertical="top" wrapText="1"/>
      <protection locked="0"/>
    </xf>
    <xf numFmtId="164" fontId="3" fillId="0" borderId="5" xfId="3" applyFont="1" applyFill="1" applyBorder="1" applyAlignment="1" applyProtection="1">
      <alignment vertical="top" wrapText="1"/>
      <protection locked="0"/>
    </xf>
    <xf numFmtId="164" fontId="2" fillId="0" borderId="5" xfId="3" applyFont="1" applyFill="1" applyBorder="1" applyAlignment="1" applyProtection="1">
      <alignment vertical="top"/>
      <protection locked="0"/>
    </xf>
    <xf numFmtId="0" fontId="2" fillId="0" borderId="5" xfId="1" applyBorder="1" applyAlignment="1" applyProtection="1">
      <alignment horizontal="left" vertical="top" wrapText="1"/>
      <protection locked="0"/>
    </xf>
    <xf numFmtId="165" fontId="2" fillId="0" borderId="5" xfId="3" applyNumberFormat="1" applyFont="1" applyFill="1" applyBorder="1" applyAlignment="1" applyProtection="1">
      <alignment vertical="top" wrapText="1"/>
      <protection locked="0"/>
    </xf>
    <xf numFmtId="164" fontId="2" fillId="0" borderId="5" xfId="1" applyNumberFormat="1" applyBorder="1" applyAlignment="1" applyProtection="1">
      <alignment horizontal="left" vertical="top" wrapText="1"/>
      <protection locked="0"/>
    </xf>
    <xf numFmtId="165" fontId="2" fillId="0" borderId="5" xfId="3" applyNumberFormat="1" applyFont="1" applyFill="1" applyBorder="1" applyAlignment="1" applyProtection="1">
      <alignment vertical="top"/>
      <protection locked="0"/>
    </xf>
    <xf numFmtId="0" fontId="5" fillId="0" borderId="5" xfId="1" applyFont="1" applyBorder="1" applyAlignment="1" applyProtection="1">
      <alignment horizontal="left" vertical="top" wrapText="1"/>
      <protection locked="0"/>
    </xf>
    <xf numFmtId="165" fontId="3" fillId="0" borderId="5" xfId="3" applyNumberFormat="1" applyFont="1" applyFill="1" applyBorder="1" applyAlignment="1" applyProtection="1">
      <alignment vertical="top" wrapText="1"/>
      <protection locked="0"/>
    </xf>
    <xf numFmtId="164" fontId="5" fillId="0" borderId="5" xfId="1" applyNumberFormat="1" applyFont="1" applyBorder="1" applyAlignment="1" applyProtection="1">
      <alignment horizontal="left" vertical="top" wrapText="1"/>
      <protection locked="0"/>
    </xf>
    <xf numFmtId="165" fontId="3" fillId="0" borderId="5" xfId="3" applyNumberFormat="1" applyFont="1" applyFill="1" applyBorder="1" applyAlignment="1" applyProtection="1">
      <alignment vertical="top"/>
      <protection locked="0"/>
    </xf>
    <xf numFmtId="164" fontId="3" fillId="0" borderId="5" xfId="1" applyNumberFormat="1" applyFont="1" applyBorder="1" applyAlignment="1" applyProtection="1">
      <alignment horizontal="left" vertical="top" wrapText="1"/>
      <protection locked="0"/>
    </xf>
    <xf numFmtId="164" fontId="2" fillId="0" borderId="5" xfId="1" applyNumberFormat="1" applyBorder="1" applyAlignment="1" applyProtection="1">
      <alignment horizontal="left" vertical="top"/>
      <protection locked="0"/>
    </xf>
    <xf numFmtId="165" fontId="2" fillId="0" borderId="5" xfId="3" applyNumberFormat="1" applyFont="1" applyBorder="1"/>
    <xf numFmtId="0" fontId="2" fillId="0" borderId="5" xfId="1" applyBorder="1" applyAlignment="1" applyProtection="1">
      <alignment vertical="top" wrapText="1"/>
      <protection locked="0"/>
    </xf>
    <xf numFmtId="164" fontId="2" fillId="0" borderId="5" xfId="3" applyFont="1" applyBorder="1" applyAlignment="1" applyProtection="1">
      <alignment vertical="top" wrapText="1"/>
      <protection locked="0"/>
    </xf>
    <xf numFmtId="164" fontId="2" fillId="0" borderId="5" xfId="3" applyFont="1" applyBorder="1" applyAlignment="1" applyProtection="1">
      <alignment vertical="top"/>
      <protection locked="0"/>
    </xf>
    <xf numFmtId="0" fontId="2" fillId="0" borderId="5" xfId="1" applyBorder="1" applyAlignment="1" applyProtection="1">
      <alignment vertical="top"/>
      <protection locked="0"/>
    </xf>
    <xf numFmtId="164" fontId="2" fillId="0" borderId="5" xfId="3" applyFont="1" applyFill="1" applyBorder="1" applyAlignment="1" applyProtection="1">
      <alignment vertical="top" wrapText="1"/>
      <protection locked="0"/>
    </xf>
    <xf numFmtId="165" fontId="6" fillId="0" borderId="5" xfId="3" applyNumberFormat="1" applyFont="1" applyFill="1" applyBorder="1" applyAlignment="1" applyProtection="1">
      <alignment vertical="top"/>
      <protection locked="0"/>
    </xf>
    <xf numFmtId="164" fontId="2" fillId="0" borderId="5" xfId="1" applyNumberFormat="1" applyBorder="1" applyAlignment="1" applyProtection="1">
      <alignment vertical="top" wrapText="1"/>
      <protection locked="0"/>
    </xf>
    <xf numFmtId="164" fontId="2" fillId="0" borderId="5" xfId="1" applyNumberFormat="1" applyBorder="1" applyAlignment="1" applyProtection="1">
      <alignment vertical="top"/>
      <protection locked="0"/>
    </xf>
    <xf numFmtId="0" fontId="2" fillId="0" borderId="0" xfId="0" applyFont="1"/>
    <xf numFmtId="0" fontId="2" fillId="0" borderId="0" xfId="1" applyAlignment="1" applyProtection="1">
      <alignment vertical="top" wrapText="1"/>
      <protection locked="0"/>
    </xf>
    <xf numFmtId="4" fontId="2" fillId="0" borderId="0" xfId="1" applyNumberFormat="1" applyAlignment="1" applyProtection="1">
      <alignment vertical="top"/>
      <protection locked="0"/>
    </xf>
    <xf numFmtId="4" fontId="7" fillId="0" borderId="0" xfId="1" applyNumberFormat="1" applyFont="1" applyAlignment="1" applyProtection="1">
      <alignment vertical="top"/>
      <protection locked="0"/>
    </xf>
    <xf numFmtId="0" fontId="2" fillId="0" borderId="0" xfId="1" applyFill="1" applyAlignment="1" applyProtection="1">
      <alignment vertical="top" wrapText="1"/>
      <protection locked="0"/>
    </xf>
    <xf numFmtId="4" fontId="2" fillId="0" borderId="0" xfId="1" applyNumberFormat="1" applyFill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Protection="1">
      <protection locked="0"/>
    </xf>
    <xf numFmtId="3" fontId="2" fillId="0" borderId="0" xfId="0" applyNumberFormat="1" applyFont="1" applyFill="1" applyProtection="1">
      <protection locked="0"/>
    </xf>
    <xf numFmtId="3" fontId="2" fillId="0" borderId="0" xfId="0" applyNumberFormat="1" applyFont="1" applyFill="1" applyAlignment="1" applyProtection="1">
      <alignment vertical="top" wrapText="1"/>
      <protection locked="0"/>
    </xf>
    <xf numFmtId="0" fontId="2" fillId="0" borderId="0" xfId="0" applyFont="1" applyFill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8" fillId="0" borderId="0" xfId="0" applyFont="1"/>
  </cellXfs>
  <cellStyles count="4">
    <cellStyle name="Millares 17 3" xfId="3"/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01%20ALCAMPO\2026\INFORMACION%20FINANCIERA\Libro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Notas a los Edos Financiero "/>
      <sheetName val="ACT (2)"/>
      <sheetName val="ESF (2)"/>
      <sheetName val="VHP (2)"/>
      <sheetName val="EFE"/>
      <sheetName val="Conciliacion_Ig (2)"/>
      <sheetName val="Conciliacion_Eg (2)"/>
      <sheetName val="Memoria (2)"/>
      <sheetName val="0321_EAI PARA ASEG"/>
      <sheetName val="0321_EAI_PEGT_FAC_2304 (2)"/>
      <sheetName val="EAI-C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1_BMI_PEGT_FAC"/>
      <sheetName val="0341_BMI_PEGT_FAC_2204"/>
      <sheetName val="0341_Inmuebles_Contable "/>
      <sheetName val="0342_IPF_PEGT_FAC_2402"/>
      <sheetName val="0343_CBP_PEGT_FAC_2402"/>
      <sheetName val="0344_DGF_PEGT_FAC_2402"/>
      <sheetName val="345 REB"/>
      <sheetName val="Inf. Ad. que dispongan o leyes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AYUDAS Y SUB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66">
          <cell r="B66">
            <v>-7137473.8999999994</v>
          </cell>
          <cell r="C66">
            <v>-35694.40000000596</v>
          </cell>
        </row>
      </sheetData>
      <sheetData sheetId="2"/>
      <sheetData sheetId="3">
        <row r="9">
          <cell r="F9">
            <v>10671002.349999994</v>
          </cell>
        </row>
      </sheetData>
      <sheetData sheetId="4">
        <row r="16">
          <cell r="B16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FF00"/>
    <pageSetUpPr fitToPage="1"/>
  </sheetPr>
  <dimension ref="A1:F59"/>
  <sheetViews>
    <sheetView tabSelected="1" topLeftCell="A33" zoomScaleNormal="100" workbookViewId="0">
      <selection activeCell="I48" sqref="I48"/>
    </sheetView>
  </sheetViews>
  <sheetFormatPr baseColWidth="10" defaultColWidth="12" defaultRowHeight="12.75" x14ac:dyDescent="0.2"/>
  <cols>
    <col min="1" max="1" width="56.83203125" style="33" customWidth="1"/>
    <col min="2" max="2" width="35.5" style="33" bestFit="1" customWidth="1"/>
    <col min="3" max="3" width="33.1640625" style="34" bestFit="1" customWidth="1"/>
    <col min="4" max="4" width="69" style="34" customWidth="1"/>
    <col min="5" max="5" width="19.33203125" style="34" customWidth="1"/>
    <col min="6" max="6" width="26.83203125" style="34" customWidth="1"/>
    <col min="7" max="16384" width="12" style="1"/>
  </cols>
  <sheetData>
    <row r="1" spans="1:6" ht="67.5" customHeight="1" x14ac:dyDescent="0.2">
      <c r="A1" s="43" t="s">
        <v>0</v>
      </c>
      <c r="B1" s="44"/>
      <c r="C1" s="44"/>
      <c r="D1" s="44"/>
      <c r="E1" s="44"/>
      <c r="F1" s="45"/>
    </row>
    <row r="2" spans="1:6" ht="18" customHeight="1" x14ac:dyDescent="0.2">
      <c r="A2" s="2" t="s">
        <v>1</v>
      </c>
      <c r="B2" s="2">
        <v>2026</v>
      </c>
      <c r="C2" s="3">
        <v>2025</v>
      </c>
      <c r="D2" s="2" t="s">
        <v>1</v>
      </c>
      <c r="E2" s="2">
        <v>2026</v>
      </c>
      <c r="F2" s="3">
        <v>2025</v>
      </c>
    </row>
    <row r="3" spans="1:6" s="8" customFormat="1" x14ac:dyDescent="0.2">
      <c r="A3" s="4" t="s">
        <v>2</v>
      </c>
      <c r="B3" s="5"/>
      <c r="C3" s="5"/>
      <c r="D3" s="6" t="s">
        <v>3</v>
      </c>
      <c r="E3" s="7"/>
      <c r="F3" s="7"/>
    </row>
    <row r="4" spans="1:6" s="8" customFormat="1" x14ac:dyDescent="0.2">
      <c r="A4" s="9" t="s">
        <v>4</v>
      </c>
      <c r="B4" s="10"/>
      <c r="C4" s="10"/>
      <c r="D4" s="4" t="s">
        <v>5</v>
      </c>
      <c r="E4" s="11"/>
      <c r="F4" s="12"/>
    </row>
    <row r="5" spans="1:6" x14ac:dyDescent="0.2">
      <c r="A5" s="13" t="s">
        <v>6</v>
      </c>
      <c r="B5" s="14">
        <v>4172684.41</v>
      </c>
      <c r="C5" s="14">
        <v>10434819.08</v>
      </c>
      <c r="D5" s="15" t="s">
        <v>7</v>
      </c>
      <c r="E5" s="14">
        <v>8866.34</v>
      </c>
      <c r="F5" s="14">
        <v>495299.42</v>
      </c>
    </row>
    <row r="6" spans="1:6" x14ac:dyDescent="0.2">
      <c r="A6" s="13" t="s">
        <v>8</v>
      </c>
      <c r="B6" s="14">
        <v>0</v>
      </c>
      <c r="C6" s="14">
        <v>0</v>
      </c>
      <c r="D6" s="15" t="s">
        <v>9</v>
      </c>
      <c r="E6" s="14">
        <v>0</v>
      </c>
      <c r="F6" s="16">
        <v>0</v>
      </c>
    </row>
    <row r="7" spans="1:6" x14ac:dyDescent="0.2">
      <c r="A7" s="13" t="s">
        <v>10</v>
      </c>
      <c r="B7" s="14">
        <v>0</v>
      </c>
      <c r="C7" s="14">
        <v>0</v>
      </c>
      <c r="D7" s="15" t="s">
        <v>11</v>
      </c>
      <c r="E7" s="14">
        <v>0</v>
      </c>
      <c r="F7" s="16">
        <v>0</v>
      </c>
    </row>
    <row r="8" spans="1:6" x14ac:dyDescent="0.2">
      <c r="A8" s="13" t="s">
        <v>12</v>
      </c>
      <c r="B8" s="14">
        <v>0</v>
      </c>
      <c r="C8" s="14">
        <v>0</v>
      </c>
      <c r="D8" s="15" t="s">
        <v>13</v>
      </c>
      <c r="E8" s="14">
        <v>0</v>
      </c>
      <c r="F8" s="16">
        <v>0</v>
      </c>
    </row>
    <row r="9" spans="1:6" x14ac:dyDescent="0.2">
      <c r="A9" s="13" t="s">
        <v>14</v>
      </c>
      <c r="B9" s="14">
        <v>0</v>
      </c>
      <c r="C9" s="14">
        <v>0</v>
      </c>
      <c r="D9" s="15" t="s">
        <v>15</v>
      </c>
      <c r="E9" s="14">
        <v>0</v>
      </c>
      <c r="F9" s="14">
        <v>0</v>
      </c>
    </row>
    <row r="10" spans="1:6" ht="25.5" x14ac:dyDescent="0.2">
      <c r="A10" s="13" t="s">
        <v>16</v>
      </c>
      <c r="B10" s="14">
        <v>0</v>
      </c>
      <c r="C10" s="14">
        <v>0</v>
      </c>
      <c r="D10" s="15" t="s">
        <v>17</v>
      </c>
      <c r="E10" s="14">
        <v>0</v>
      </c>
      <c r="F10" s="16">
        <v>0</v>
      </c>
    </row>
    <row r="11" spans="1:6" x14ac:dyDescent="0.2">
      <c r="A11" s="13" t="s">
        <v>18</v>
      </c>
      <c r="B11" s="14">
        <v>0</v>
      </c>
      <c r="C11" s="14">
        <v>0</v>
      </c>
      <c r="D11" s="15" t="s">
        <v>19</v>
      </c>
      <c r="E11" s="14">
        <v>0</v>
      </c>
      <c r="F11" s="16">
        <v>0</v>
      </c>
    </row>
    <row r="12" spans="1:6" x14ac:dyDescent="0.2">
      <c r="A12" s="13"/>
      <c r="B12" s="14"/>
      <c r="C12" s="14"/>
      <c r="D12" s="15" t="s">
        <v>20</v>
      </c>
      <c r="E12" s="14">
        <v>0</v>
      </c>
      <c r="F12" s="16">
        <v>0</v>
      </c>
    </row>
    <row r="13" spans="1:6" x14ac:dyDescent="0.2">
      <c r="A13" s="17" t="s">
        <v>21</v>
      </c>
      <c r="B13" s="18">
        <f>SUM(B5:B12)</f>
        <v>4172684.41</v>
      </c>
      <c r="C13" s="18">
        <f>SUM(C5:C12)</f>
        <v>10434819.08</v>
      </c>
      <c r="D13" s="15"/>
      <c r="E13" s="18"/>
      <c r="F13" s="16"/>
    </row>
    <row r="14" spans="1:6" x14ac:dyDescent="0.2">
      <c r="A14" s="4"/>
      <c r="B14" s="18"/>
      <c r="C14" s="18"/>
      <c r="D14" s="19" t="s">
        <v>22</v>
      </c>
      <c r="E14" s="18">
        <f>SUM(E5:E13)</f>
        <v>8866.34</v>
      </c>
      <c r="F14" s="20">
        <f>SUM(F5:F13)</f>
        <v>495299.42</v>
      </c>
    </row>
    <row r="15" spans="1:6" x14ac:dyDescent="0.2">
      <c r="A15" s="4" t="s">
        <v>23</v>
      </c>
      <c r="B15" s="18">
        <f>SUM(B16:B24)</f>
        <v>652899.4099999927</v>
      </c>
      <c r="C15" s="18">
        <f>SUM(C16:C25)</f>
        <v>731482.68999999389</v>
      </c>
      <c r="D15" s="21"/>
      <c r="E15" s="18"/>
      <c r="F15" s="20"/>
    </row>
    <row r="16" spans="1:6" x14ac:dyDescent="0.2">
      <c r="A16" s="13" t="s">
        <v>24</v>
      </c>
      <c r="B16" s="14">
        <v>0</v>
      </c>
      <c r="C16" s="14">
        <v>0</v>
      </c>
      <c r="D16" s="21" t="s">
        <v>25</v>
      </c>
      <c r="E16" s="18"/>
      <c r="F16" s="16"/>
    </row>
    <row r="17" spans="1:6" ht="25.5" x14ac:dyDescent="0.2">
      <c r="A17" s="13" t="s">
        <v>26</v>
      </c>
      <c r="B17" s="14">
        <v>0</v>
      </c>
      <c r="C17" s="14">
        <v>0</v>
      </c>
      <c r="D17" s="15" t="s">
        <v>27</v>
      </c>
      <c r="E17" s="14">
        <v>0</v>
      </c>
      <c r="F17" s="16">
        <v>0</v>
      </c>
    </row>
    <row r="18" spans="1:6" ht="25.5" x14ac:dyDescent="0.2">
      <c r="A18" s="13" t="s">
        <v>28</v>
      </c>
      <c r="B18" s="14">
        <v>0</v>
      </c>
      <c r="C18" s="14">
        <v>0</v>
      </c>
      <c r="D18" s="15" t="s">
        <v>29</v>
      </c>
      <c r="E18" s="14">
        <v>0</v>
      </c>
      <c r="F18" s="16">
        <v>0</v>
      </c>
    </row>
    <row r="19" spans="1:6" x14ac:dyDescent="0.2">
      <c r="A19" s="13" t="s">
        <v>30</v>
      </c>
      <c r="B19" s="14">
        <f>26074272.11+3478189.76+73347.99</f>
        <v>29625809.859999996</v>
      </c>
      <c r="C19" s="14">
        <v>29625809.859999996</v>
      </c>
      <c r="D19" s="15" t="s">
        <v>31</v>
      </c>
      <c r="E19" s="14">
        <v>0</v>
      </c>
      <c r="F19" s="16">
        <v>0</v>
      </c>
    </row>
    <row r="20" spans="1:6" x14ac:dyDescent="0.2">
      <c r="A20" s="13" t="s">
        <v>32</v>
      </c>
      <c r="B20" s="14">
        <v>0</v>
      </c>
      <c r="C20" s="14">
        <v>0</v>
      </c>
      <c r="D20" s="15" t="s">
        <v>33</v>
      </c>
      <c r="E20" s="14">
        <v>0</v>
      </c>
      <c r="F20" s="16">
        <v>0</v>
      </c>
    </row>
    <row r="21" spans="1:6" ht="25.5" x14ac:dyDescent="0.2">
      <c r="A21" s="13" t="s">
        <v>34</v>
      </c>
      <c r="B21" s="14">
        <f>-28894327.17-26832.62-26832.62-24918.04</f>
        <v>-28972910.450000003</v>
      </c>
      <c r="C21" s="14">
        <v>-28894327.170000002</v>
      </c>
      <c r="D21" s="22" t="s">
        <v>35</v>
      </c>
      <c r="E21" s="14">
        <v>0</v>
      </c>
      <c r="F21" s="16">
        <v>0</v>
      </c>
    </row>
    <row r="22" spans="1:6" x14ac:dyDescent="0.2">
      <c r="A22" s="13" t="s">
        <v>36</v>
      </c>
      <c r="B22" s="14">
        <v>0</v>
      </c>
      <c r="C22" s="14">
        <v>0</v>
      </c>
      <c r="D22" s="15" t="s">
        <v>37</v>
      </c>
      <c r="E22" s="14">
        <v>0</v>
      </c>
      <c r="F22" s="16">
        <v>0</v>
      </c>
    </row>
    <row r="23" spans="1:6" ht="26.25" customHeight="1" x14ac:dyDescent="0.2">
      <c r="A23" s="13" t="s">
        <v>38</v>
      </c>
      <c r="B23" s="14">
        <v>0</v>
      </c>
      <c r="C23" s="14">
        <v>0</v>
      </c>
      <c r="D23" s="15"/>
      <c r="E23" s="14"/>
      <c r="F23" s="16"/>
    </row>
    <row r="24" spans="1:6" x14ac:dyDescent="0.2">
      <c r="A24" s="13" t="s">
        <v>39</v>
      </c>
      <c r="B24" s="14">
        <v>0</v>
      </c>
      <c r="C24" s="14">
        <v>0</v>
      </c>
      <c r="D24" s="19" t="s">
        <v>40</v>
      </c>
      <c r="E24" s="18">
        <v>0</v>
      </c>
      <c r="F24" s="20">
        <v>0</v>
      </c>
    </row>
    <row r="25" spans="1:6" x14ac:dyDescent="0.2">
      <c r="A25" s="13"/>
      <c r="B25" s="14"/>
      <c r="C25" s="14"/>
      <c r="D25" s="15"/>
      <c r="E25" s="18"/>
      <c r="F25" s="20"/>
    </row>
    <row r="26" spans="1:6" s="8" customFormat="1" x14ac:dyDescent="0.2">
      <c r="A26" s="17" t="s">
        <v>41</v>
      </c>
      <c r="B26" s="18">
        <f>SUM(B15)</f>
        <v>652899.4099999927</v>
      </c>
      <c r="C26" s="18">
        <f>+C15</f>
        <v>731482.68999999389</v>
      </c>
      <c r="D26" s="21" t="s">
        <v>42</v>
      </c>
      <c r="E26" s="18">
        <f>+E14</f>
        <v>8866.34</v>
      </c>
      <c r="F26" s="20">
        <f>+F14</f>
        <v>495299.42</v>
      </c>
    </row>
    <row r="27" spans="1:6" x14ac:dyDescent="0.2">
      <c r="A27" s="4"/>
      <c r="B27" s="23"/>
      <c r="C27" s="23"/>
      <c r="D27" s="21"/>
      <c r="E27" s="18"/>
      <c r="F27" s="20"/>
    </row>
    <row r="28" spans="1:6" x14ac:dyDescent="0.2">
      <c r="A28" s="4" t="s">
        <v>43</v>
      </c>
      <c r="B28" s="18">
        <f>+B13+B26</f>
        <v>4825583.8199999928</v>
      </c>
      <c r="C28" s="18">
        <f>+C13+C26</f>
        <v>11166301.769999994</v>
      </c>
      <c r="D28" s="21" t="s">
        <v>44</v>
      </c>
      <c r="E28" s="18"/>
      <c r="F28" s="18"/>
    </row>
    <row r="29" spans="1:6" x14ac:dyDescent="0.2">
      <c r="A29" s="24"/>
      <c r="B29" s="25"/>
      <c r="C29" s="26"/>
      <c r="D29" s="21"/>
      <c r="E29" s="18"/>
      <c r="F29" s="18"/>
    </row>
    <row r="30" spans="1:6" x14ac:dyDescent="0.2">
      <c r="A30" s="27"/>
      <c r="B30" s="28"/>
      <c r="C30" s="28"/>
      <c r="D30" s="19" t="s">
        <v>45</v>
      </c>
      <c r="E30" s="18">
        <v>0</v>
      </c>
      <c r="F30" s="20">
        <v>0</v>
      </c>
    </row>
    <row r="31" spans="1:6" x14ac:dyDescent="0.2">
      <c r="A31" s="27"/>
      <c r="B31" s="28"/>
      <c r="C31" s="28"/>
      <c r="D31" s="15" t="s">
        <v>46</v>
      </c>
      <c r="E31" s="14">
        <v>0</v>
      </c>
      <c r="F31" s="16">
        <v>0</v>
      </c>
    </row>
    <row r="32" spans="1:6" x14ac:dyDescent="0.2">
      <c r="A32" s="27"/>
      <c r="B32" s="28"/>
      <c r="C32" s="28"/>
      <c r="D32" s="15" t="s">
        <v>47</v>
      </c>
      <c r="E32" s="14">
        <v>0</v>
      </c>
      <c r="F32" s="16">
        <v>0</v>
      </c>
    </row>
    <row r="33" spans="1:6" x14ac:dyDescent="0.2">
      <c r="A33" s="27"/>
      <c r="B33" s="28"/>
      <c r="C33" s="28"/>
      <c r="D33" s="15" t="s">
        <v>48</v>
      </c>
      <c r="E33" s="14">
        <v>0</v>
      </c>
      <c r="F33" s="16">
        <v>0</v>
      </c>
    </row>
    <row r="34" spans="1:6" x14ac:dyDescent="0.2">
      <c r="A34" s="27"/>
      <c r="B34" s="28"/>
      <c r="C34" s="28"/>
      <c r="D34" s="15"/>
      <c r="E34" s="14"/>
      <c r="F34" s="16"/>
    </row>
    <row r="35" spans="1:6" x14ac:dyDescent="0.2">
      <c r="A35" s="27"/>
      <c r="B35" s="28"/>
      <c r="C35" s="28"/>
      <c r="D35" s="19" t="s">
        <v>49</v>
      </c>
      <c r="E35" s="18">
        <f>SUM(E36:E40)</f>
        <v>4816717.4800000014</v>
      </c>
      <c r="F35" s="18">
        <f>SUM(F36:F37)</f>
        <v>10671002.349999994</v>
      </c>
    </row>
    <row r="36" spans="1:6" x14ac:dyDescent="0.2">
      <c r="A36" s="27"/>
      <c r="B36" s="28"/>
      <c r="C36" s="28"/>
      <c r="D36" s="47" t="s">
        <v>60</v>
      </c>
      <c r="E36" s="14">
        <f>'[10]0311_ACT_PEGT_FAC_2402'!B66</f>
        <v>-7137473.8999999994</v>
      </c>
      <c r="F36" s="29">
        <f>'[10]0311_ACT_PEGT_FAC_2402'!C66</f>
        <v>-35694.40000000596</v>
      </c>
    </row>
    <row r="37" spans="1:6" x14ac:dyDescent="0.2">
      <c r="A37" s="27"/>
      <c r="B37" s="28"/>
      <c r="C37" s="28"/>
      <c r="D37" s="15" t="s">
        <v>50</v>
      </c>
      <c r="E37" s="14">
        <f>12024558.48-70367.1</f>
        <v>11954191.380000001</v>
      </c>
      <c r="F37" s="14">
        <v>10706696.75</v>
      </c>
    </row>
    <row r="38" spans="1:6" x14ac:dyDescent="0.2">
      <c r="A38" s="27"/>
      <c r="B38" s="11"/>
      <c r="C38" s="11"/>
      <c r="D38" s="15" t="s">
        <v>51</v>
      </c>
      <c r="E38" s="14">
        <v>0</v>
      </c>
      <c r="F38" s="16">
        <v>0</v>
      </c>
    </row>
    <row r="39" spans="1:6" x14ac:dyDescent="0.2">
      <c r="A39" s="27"/>
      <c r="B39" s="28"/>
      <c r="C39" s="28"/>
      <c r="D39" s="15" t="s">
        <v>52</v>
      </c>
      <c r="E39" s="14">
        <v>0</v>
      </c>
      <c r="F39" s="16">
        <v>0</v>
      </c>
    </row>
    <row r="40" spans="1:6" x14ac:dyDescent="0.2">
      <c r="A40" s="27"/>
      <c r="B40" s="28"/>
      <c r="C40" s="28"/>
      <c r="D40" s="15" t="s">
        <v>53</v>
      </c>
      <c r="E40" s="14">
        <v>0</v>
      </c>
      <c r="F40" s="14">
        <v>0</v>
      </c>
    </row>
    <row r="41" spans="1:6" x14ac:dyDescent="0.2">
      <c r="A41" s="27"/>
      <c r="B41" s="28"/>
      <c r="C41" s="28"/>
      <c r="D41" s="15"/>
      <c r="E41" s="14"/>
      <c r="F41" s="16"/>
    </row>
    <row r="42" spans="1:6" ht="26.25" customHeight="1" x14ac:dyDescent="0.2">
      <c r="A42" s="27"/>
      <c r="B42" s="30"/>
      <c r="C42" s="31"/>
      <c r="D42" s="19" t="s">
        <v>54</v>
      </c>
      <c r="E42" s="18">
        <v>0</v>
      </c>
      <c r="F42" s="20">
        <v>0</v>
      </c>
    </row>
    <row r="43" spans="1:6" x14ac:dyDescent="0.2">
      <c r="A43" s="24"/>
      <c r="B43" s="30"/>
      <c r="C43" s="31"/>
      <c r="D43" s="15" t="s">
        <v>55</v>
      </c>
      <c r="E43" s="14">
        <v>0</v>
      </c>
      <c r="F43" s="16">
        <v>0</v>
      </c>
    </row>
    <row r="44" spans="1:6" x14ac:dyDescent="0.2">
      <c r="A44" s="24"/>
      <c r="B44" s="30"/>
      <c r="C44" s="31"/>
      <c r="D44" s="15" t="s">
        <v>56</v>
      </c>
      <c r="E44" s="14">
        <v>0</v>
      </c>
      <c r="F44" s="16">
        <v>0</v>
      </c>
    </row>
    <row r="45" spans="1:6" x14ac:dyDescent="0.2">
      <c r="A45" s="24"/>
      <c r="B45" s="30"/>
      <c r="C45" s="31"/>
      <c r="D45" s="15"/>
      <c r="E45" s="14"/>
      <c r="F45" s="16"/>
    </row>
    <row r="46" spans="1:6" x14ac:dyDescent="0.2">
      <c r="A46" s="24"/>
      <c r="B46" s="30"/>
      <c r="C46" s="31"/>
      <c r="D46" s="21" t="s">
        <v>57</v>
      </c>
      <c r="E46" s="18">
        <f>+E35</f>
        <v>4816717.4800000014</v>
      </c>
      <c r="F46" s="20">
        <f>+F35</f>
        <v>10671002.349999994</v>
      </c>
    </row>
    <row r="47" spans="1:6" x14ac:dyDescent="0.2">
      <c r="A47" s="24"/>
      <c r="B47" s="30"/>
      <c r="C47" s="31"/>
      <c r="D47" s="21"/>
      <c r="E47" s="18"/>
      <c r="F47" s="20"/>
    </row>
    <row r="48" spans="1:6" x14ac:dyDescent="0.2">
      <c r="A48" s="24"/>
      <c r="B48" s="30"/>
      <c r="C48" s="31"/>
      <c r="D48" s="21" t="s">
        <v>58</v>
      </c>
      <c r="E48" s="18">
        <f>+E35+E26</f>
        <v>4825583.8200000012</v>
      </c>
      <c r="F48" s="18">
        <f>+F35+F26</f>
        <v>11166301.769999994</v>
      </c>
    </row>
    <row r="49" spans="1:6" x14ac:dyDescent="0.2">
      <c r="A49" s="24"/>
      <c r="B49" s="30"/>
      <c r="C49" s="31"/>
      <c r="D49" s="31"/>
      <c r="E49" s="26"/>
      <c r="F49" s="26"/>
    </row>
    <row r="50" spans="1:6" x14ac:dyDescent="0.2">
      <c r="A50" s="32" t="s">
        <v>59</v>
      </c>
      <c r="E50" s="35">
        <v>0</v>
      </c>
    </row>
    <row r="51" spans="1:6" x14ac:dyDescent="0.2">
      <c r="C51" s="35">
        <v>0</v>
      </c>
      <c r="E51" s="35">
        <f>+B28-E48</f>
        <v>-8.3819031715393066E-9</v>
      </c>
      <c r="F51" s="35">
        <f>+C28-F48</f>
        <v>0</v>
      </c>
    </row>
    <row r="52" spans="1:6" x14ac:dyDescent="0.2">
      <c r="A52" s="36"/>
      <c r="B52" s="36"/>
      <c r="C52" s="37"/>
      <c r="D52" s="37"/>
      <c r="E52" s="37"/>
      <c r="F52" s="37"/>
    </row>
    <row r="53" spans="1:6" x14ac:dyDescent="0.2">
      <c r="A53" s="36"/>
      <c r="B53" s="38"/>
      <c r="C53" s="37"/>
      <c r="D53" s="38"/>
      <c r="E53" s="39"/>
      <c r="F53" s="40"/>
    </row>
    <row r="54" spans="1:6" x14ac:dyDescent="0.2">
      <c r="A54" s="46" t="str">
        <f>[10]Hoja2!A1</f>
        <v>Ing. Marisol Suárez Correa</v>
      </c>
      <c r="B54" s="46"/>
      <c r="C54" s="37"/>
      <c r="D54" s="46" t="str">
        <f>[10]Hoja2!C1</f>
        <v xml:space="preserve">C.P. Juan  Lara Centeno </v>
      </c>
      <c r="E54" s="46"/>
      <c r="F54" s="41"/>
    </row>
    <row r="55" spans="1:6" x14ac:dyDescent="0.2">
      <c r="A55" s="46" t="str">
        <f>[10]Hoja2!A2</f>
        <v>Presidenta Suplente del Comité</v>
      </c>
      <c r="B55" s="46"/>
      <c r="C55" s="42"/>
      <c r="D55" s="46" t="str">
        <f>[10]Hoja2!C2</f>
        <v xml:space="preserve">Dirección de Control y Seguimiento de Fideicomisos </v>
      </c>
      <c r="E55" s="46"/>
      <c r="F55" s="42"/>
    </row>
    <row r="56" spans="1:6" x14ac:dyDescent="0.2">
      <c r="A56" s="36"/>
      <c r="B56" s="38"/>
      <c r="C56" s="37"/>
      <c r="D56" s="38"/>
      <c r="E56" s="39"/>
      <c r="F56" s="40"/>
    </row>
    <row r="57" spans="1:6" x14ac:dyDescent="0.2">
      <c r="A57" s="36"/>
      <c r="B57" s="36"/>
      <c r="C57" s="37"/>
      <c r="D57" s="37"/>
      <c r="E57" s="37"/>
      <c r="F57" s="37"/>
    </row>
    <row r="58" spans="1:6" x14ac:dyDescent="0.2">
      <c r="A58" s="36"/>
      <c r="B58" s="36"/>
      <c r="C58" s="37"/>
      <c r="D58" s="37"/>
      <c r="E58" s="37"/>
      <c r="F58" s="37"/>
    </row>
    <row r="59" spans="1:6" x14ac:dyDescent="0.2">
      <c r="A59" s="36"/>
      <c r="B59" s="36"/>
      <c r="C59" s="37"/>
      <c r="D59" s="37"/>
      <c r="E59" s="37"/>
      <c r="F59" s="37"/>
    </row>
  </sheetData>
  <mergeCells count="5">
    <mergeCell ref="A1:F1"/>
    <mergeCell ref="A54:B54"/>
    <mergeCell ref="D54:E54"/>
    <mergeCell ref="A55:B55"/>
    <mergeCell ref="D55:E55"/>
  </mergeCells>
  <pageMargins left="0.17" right="0.1" top="0.54" bottom="0.26" header="0.22" footer="0.1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cmanceral</cp:lastModifiedBy>
  <dcterms:created xsi:type="dcterms:W3CDTF">2026-04-16T15:10:37Z</dcterms:created>
  <dcterms:modified xsi:type="dcterms:W3CDTF">2026-04-16T21:01:30Z</dcterms:modified>
</cp:coreProperties>
</file>