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720" yWindow="630" windowWidth="19635" windowHeight="744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CSF!$A$1:$C$65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B65" i="1" l="1"/>
  <c r="A65" i="1"/>
  <c r="B64" i="1"/>
  <c r="A64" i="1"/>
  <c r="C54" i="1"/>
  <c r="C50" i="1" s="1"/>
  <c r="C43" i="1" s="1"/>
  <c r="C52" i="1"/>
  <c r="C51" i="1"/>
  <c r="B50" i="1"/>
  <c r="B26" i="1"/>
  <c r="C25" i="1"/>
  <c r="C24" i="1" s="1"/>
  <c r="B25" i="1"/>
  <c r="B24" i="1" s="1"/>
  <c r="B19" i="1"/>
  <c r="B13" i="1" s="1"/>
  <c r="B3" i="1" s="1"/>
  <c r="E3" i="1" s="1"/>
  <c r="C16" i="1"/>
  <c r="C13" i="1" s="1"/>
  <c r="C5" i="1"/>
  <c r="C4" i="1" s="1"/>
  <c r="B4" i="1"/>
  <c r="C3" i="1" l="1"/>
  <c r="F3" i="1"/>
  <c r="G3" i="1" s="1"/>
</calcChain>
</file>

<file path=xl/sharedStrings.xml><?xml version="1.0" encoding="utf-8"?>
<sst xmlns="http://schemas.openxmlformats.org/spreadsheetml/2006/main" count="55" uniqueCount="55">
  <si>
    <t xml:space="preserve">
Fideicomiso de  Alianza Para el Campo en Guanajuato &lt;&lt;ALCAMPO &gt;&gt;
Estado de Cambios en la Situación Financiera
Del 01 de enero al 30 de Septiembre de 2025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</si>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</sst>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165" fontId="21" fillId="0" borderId="0" applyFont="0" applyFill="0" applyBorder="0" applyAlignment="0" applyProtection="0"/>
    <xf numFmtId="0" fontId="18" fillId="0" borderId="0"/>
    <xf numFmtId="165" fontId="21" fillId="0" borderId="0" applyFont="0" applyFill="0" applyBorder="0" applyAlignment="0" applyProtection="0"/>
    <xf numFmtId="167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4" fillId="34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15" applyNumberFormat="0" applyAlignment="0" applyProtection="0"/>
    <xf numFmtId="0" fontId="11" fillId="6" borderId="4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6" fillId="36" borderId="16" applyNumberFormat="0" applyAlignment="0" applyProtection="0"/>
    <xf numFmtId="0" fontId="13" fillId="7" borderId="7" applyNumberFormat="0" applyAlignment="0" applyProtection="0"/>
    <xf numFmtId="0" fontId="27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9" fillId="37" borderId="15" applyNumberFormat="0" applyAlignment="0" applyProtection="0"/>
    <xf numFmtId="0" fontId="9" fillId="5" borderId="4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16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7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37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5" borderId="19" applyNumberFormat="0" applyAlignment="0" applyProtection="0"/>
    <xf numFmtId="0" fontId="10" fillId="6" borderId="5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4" fontId="44" fillId="43" borderId="0" applyNumberFormat="0" applyProtection="0">
      <alignment horizontal="left" vertical="center" indent="1"/>
    </xf>
    <xf numFmtId="4" fontId="44" fillId="43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wrapText="1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4" fillId="62" borderId="21" applyNumberFormat="0" applyProtection="0">
      <alignment horizontal="left" vertical="center" indent="1"/>
    </xf>
    <xf numFmtId="4" fontId="44" fillId="62" borderId="21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2" fillId="64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1" fillId="69" borderId="20" applyNumberFormat="0" applyProtection="0">
      <alignment vertical="center"/>
    </xf>
    <xf numFmtId="4" fontId="51" fillId="69" borderId="20" applyNumberFormat="0" applyProtection="0">
      <alignment vertical="center"/>
    </xf>
    <xf numFmtId="4" fontId="51" fillId="69" borderId="20" applyNumberFormat="0" applyProtection="0">
      <alignment vertical="center"/>
    </xf>
    <xf numFmtId="4" fontId="51" fillId="69" borderId="20" applyNumberFormat="0" applyProtection="0">
      <alignment vertical="center"/>
    </xf>
    <xf numFmtId="4" fontId="51" fillId="69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0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5" fillId="69" borderId="20" applyNumberFormat="0" applyProtection="0">
      <alignment vertical="center"/>
    </xf>
    <xf numFmtId="4" fontId="55" fillId="69" borderId="20" applyNumberFormat="0" applyProtection="0">
      <alignment vertical="center"/>
    </xf>
    <xf numFmtId="4" fontId="55" fillId="69" borderId="20" applyNumberFormat="0" applyProtection="0">
      <alignment vertical="center"/>
    </xf>
    <xf numFmtId="4" fontId="55" fillId="69" borderId="20" applyNumberFormat="0" applyProtection="0">
      <alignment vertical="center"/>
    </xf>
    <xf numFmtId="4" fontId="55" fillId="69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4" fillId="68" borderId="20" applyNumberFormat="0" applyProtection="0">
      <alignment vertical="center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4" fontId="50" fillId="68" borderId="20" applyNumberFormat="0" applyProtection="0">
      <alignment horizontal="left" vertical="center" indent="1"/>
    </xf>
    <xf numFmtId="0" fontId="50" fillId="68" borderId="20" applyNumberFormat="0" applyProtection="0">
      <alignment horizontal="left" vertical="top" indent="1"/>
    </xf>
    <xf numFmtId="0" fontId="50" fillId="68" borderId="20" applyNumberFormat="0" applyProtection="0">
      <alignment horizontal="left" vertical="top" indent="1"/>
    </xf>
    <xf numFmtId="0" fontId="50" fillId="68" borderId="20" applyNumberFormat="0" applyProtection="0">
      <alignment horizontal="left" vertical="top" indent="1"/>
    </xf>
    <xf numFmtId="0" fontId="50" fillId="68" borderId="20" applyNumberFormat="0" applyProtection="0">
      <alignment horizontal="left" vertical="top" indent="1"/>
    </xf>
    <xf numFmtId="0" fontId="50" fillId="68" borderId="20" applyNumberFormat="0" applyProtection="0">
      <alignment horizontal="left" vertical="top" indent="1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6" fillId="44" borderId="24" applyNumberFormat="0" applyProtection="0">
      <alignment horizontal="center" vertical="center" wrapText="1"/>
    </xf>
    <xf numFmtId="4" fontId="56" fillId="44" borderId="24" applyNumberFormat="0" applyProtection="0">
      <alignment horizontal="center" vertical="center" wrapText="1"/>
    </xf>
    <xf numFmtId="4" fontId="56" fillId="44" borderId="24" applyNumberFormat="0" applyProtection="0">
      <alignment horizontal="center" vertical="center" wrapText="1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0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5" fillId="69" borderId="20" applyNumberFormat="0" applyProtection="0">
      <alignment horizontal="center" vertical="center" wrapText="1"/>
    </xf>
    <xf numFmtId="4" fontId="55" fillId="69" borderId="20" applyNumberFormat="0" applyProtection="0">
      <alignment horizontal="center" vertical="center" wrapText="1"/>
    </xf>
    <xf numFmtId="4" fontId="55" fillId="69" borderId="20" applyNumberFormat="0" applyProtection="0">
      <alignment horizontal="center" vertical="center" wrapText="1"/>
    </xf>
    <xf numFmtId="4" fontId="55" fillId="69" borderId="20" applyNumberFormat="0" applyProtection="0">
      <alignment horizontal="center" vertical="center" wrapText="1"/>
    </xf>
    <xf numFmtId="4" fontId="55" fillId="69" borderId="20" applyNumberFormat="0" applyProtection="0">
      <alignment horizontal="center" vertical="center" wrapText="1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4" fillId="63" borderId="20" applyNumberFormat="0" applyProtection="0">
      <alignment horizontal="right" vertical="center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7" fillId="70" borderId="24" applyNumberFormat="0" applyProtection="0">
      <alignment horizontal="left" vertical="center" wrapText="1"/>
    </xf>
    <xf numFmtId="4" fontId="57" fillId="70" borderId="24" applyNumberFormat="0" applyProtection="0">
      <alignment horizontal="left" vertical="center" wrapText="1"/>
    </xf>
    <xf numFmtId="4" fontId="57" fillId="70" borderId="24" applyNumberFormat="0" applyProtection="0">
      <alignment horizontal="left" vertical="center" wrapTex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4" fontId="50" fillId="43" borderId="20" applyNumberFormat="0" applyProtection="0">
      <alignment horizontal="left" vertical="center" indent="1"/>
    </xf>
    <xf numFmtId="0" fontId="50" fillId="43" borderId="20" applyNumberFormat="0" applyProtection="0">
      <alignment horizontal="left" vertical="top" indent="1"/>
    </xf>
    <xf numFmtId="0" fontId="50" fillId="43" borderId="20" applyNumberFormat="0" applyProtection="0">
      <alignment horizontal="left" vertical="top" indent="1"/>
    </xf>
    <xf numFmtId="0" fontId="50" fillId="43" borderId="20" applyNumberFormat="0" applyProtection="0">
      <alignment horizontal="left" vertical="top" indent="1"/>
    </xf>
    <xf numFmtId="0" fontId="50" fillId="43" borderId="20" applyNumberFormat="0" applyProtection="0">
      <alignment horizontal="left" vertical="top" indent="1"/>
    </xf>
    <xf numFmtId="0" fontId="50" fillId="43" borderId="20" applyNumberFormat="0" applyProtection="0">
      <alignment horizontal="left" vertical="top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60" fillId="69" borderId="20" applyNumberFormat="0" applyProtection="0">
      <alignment horizontal="right" vertical="center"/>
    </xf>
    <xf numFmtId="4" fontId="60" fillId="69" borderId="20" applyNumberFormat="0" applyProtection="0">
      <alignment horizontal="right" vertical="center"/>
    </xf>
    <xf numFmtId="4" fontId="60" fillId="69" borderId="20" applyNumberFormat="0" applyProtection="0">
      <alignment horizontal="right" vertical="center"/>
    </xf>
    <xf numFmtId="4" fontId="60" fillId="69" borderId="20" applyNumberFormat="0" applyProtection="0">
      <alignment horizontal="right" vertical="center"/>
    </xf>
    <xf numFmtId="4" fontId="60" fillId="69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4" fontId="59" fillId="63" borderId="20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4" fillId="0" borderId="2" applyNumberFormat="0" applyFill="0" applyAlignment="0" applyProtection="0"/>
    <xf numFmtId="0" fontId="28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66" fillId="0" borderId="29" applyNumberFormat="0" applyFill="0" applyAlignment="0" applyProtection="0"/>
    <xf numFmtId="0" fontId="66" fillId="0" borderId="29" applyNumberFormat="0" applyFill="0" applyAlignment="0" applyProtection="0"/>
    <xf numFmtId="0" fontId="66" fillId="0" borderId="29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16" fillId="0" borderId="9" applyNumberFormat="0" applyFill="0" applyAlignment="0" applyProtection="0"/>
    <xf numFmtId="0" fontId="30" fillId="0" borderId="28" applyNumberFormat="0" applyFill="0" applyAlignment="0" applyProtection="0"/>
    <xf numFmtId="0" fontId="16" fillId="0" borderId="9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</cellStyleXfs>
  <cellXfs count="27">
    <xf numFmtId="0" fontId="0" fillId="0" borderId="0" xfId="0"/>
    <xf numFmtId="0" fontId="18" fillId="0" borderId="0" xfId="2" applyAlignment="1" applyProtection="1">
      <alignment vertical="top"/>
      <protection locked="0"/>
    </xf>
    <xf numFmtId="0" fontId="20" fillId="0" borderId="0" xfId="2" applyFont="1" applyAlignment="1" applyProtection="1">
      <alignment vertical="top"/>
      <protection locked="0"/>
    </xf>
    <xf numFmtId="0" fontId="19" fillId="33" borderId="10" xfId="2" applyFont="1" applyFill="1" applyBorder="1" applyAlignment="1">
      <alignment horizontal="center" vertical="center"/>
    </xf>
    <xf numFmtId="0" fontId="19" fillId="33" borderId="13" xfId="2" applyFont="1" applyFill="1" applyBorder="1" applyAlignment="1">
      <alignment horizontal="center" vertical="center"/>
    </xf>
    <xf numFmtId="0" fontId="18" fillId="0" borderId="0" xfId="2" applyAlignment="1" applyProtection="1">
      <alignment horizontal="center" vertical="top"/>
      <protection locked="0"/>
    </xf>
    <xf numFmtId="0" fontId="20" fillId="0" borderId="0" xfId="2" applyFont="1" applyAlignment="1" applyProtection="1">
      <alignment horizontal="center" vertical="top"/>
      <protection locked="0"/>
    </xf>
    <xf numFmtId="0" fontId="19" fillId="0" borderId="13" xfId="2" applyFont="1" applyBorder="1" applyAlignment="1">
      <alignment vertical="center" wrapText="1"/>
    </xf>
    <xf numFmtId="166" fontId="19" fillId="0" borderId="13" xfId="1" applyNumberFormat="1" applyFont="1" applyFill="1" applyBorder="1" applyAlignment="1" applyProtection="1">
      <alignment vertical="top" wrapText="1"/>
    </xf>
    <xf numFmtId="166" fontId="20" fillId="0" borderId="0" xfId="2" applyNumberFormat="1" applyFont="1" applyAlignment="1" applyProtection="1">
      <alignment horizontal="center" vertical="top"/>
      <protection locked="0"/>
    </xf>
    <xf numFmtId="0" fontId="22" fillId="0" borderId="13" xfId="2" applyFont="1" applyBorder="1" applyAlignment="1">
      <alignment vertical="center" wrapText="1"/>
    </xf>
    <xf numFmtId="0" fontId="19" fillId="0" borderId="0" xfId="2" applyFont="1" applyAlignment="1" applyProtection="1">
      <alignment vertical="top"/>
      <protection locked="0"/>
    </xf>
    <xf numFmtId="0" fontId="23" fillId="0" borderId="0" xfId="2" applyFont="1" applyAlignment="1" applyProtection="1">
      <alignment vertical="top"/>
      <protection locked="0"/>
    </xf>
    <xf numFmtId="0" fontId="18" fillId="0" borderId="13" xfId="2" applyBorder="1" applyAlignment="1">
      <alignment horizontal="left" vertical="center" wrapText="1"/>
    </xf>
    <xf numFmtId="166" fontId="18" fillId="0" borderId="13" xfId="1" applyNumberFormat="1" applyFont="1" applyBorder="1" applyAlignment="1" applyProtection="1">
      <alignment vertical="top" wrapText="1"/>
      <protection locked="0"/>
    </xf>
    <xf numFmtId="166" fontId="18" fillId="0" borderId="13" xfId="1" applyNumberFormat="1" applyFont="1" applyFill="1" applyBorder="1" applyAlignment="1" applyProtection="1">
      <alignment vertical="top" wrapText="1"/>
      <protection locked="0"/>
    </xf>
    <xf numFmtId="166" fontId="18" fillId="0" borderId="13" xfId="3" applyNumberFormat="1" applyFont="1" applyFill="1" applyBorder="1" applyAlignment="1" applyProtection="1">
      <alignment vertical="top" wrapText="1"/>
      <protection locked="0"/>
    </xf>
    <xf numFmtId="0" fontId="18" fillId="0" borderId="13" xfId="2" applyBorder="1" applyAlignment="1">
      <alignment vertical="center" wrapText="1"/>
    </xf>
    <xf numFmtId="166" fontId="19" fillId="0" borderId="13" xfId="1" applyNumberFormat="1" applyFont="1" applyFill="1" applyBorder="1" applyAlignment="1" applyProtection="1">
      <alignment vertical="top" wrapText="1"/>
      <protection locked="0"/>
    </xf>
    <xf numFmtId="166" fontId="20" fillId="0" borderId="13" xfId="1" applyNumberFormat="1" applyFont="1" applyFill="1" applyBorder="1" applyAlignment="1" applyProtection="1">
      <alignment vertical="top" wrapText="1"/>
      <protection locked="0"/>
    </xf>
    <xf numFmtId="0" fontId="18" fillId="0" borderId="0" xfId="2" applyAlignment="1">
      <alignment horizontal="left" vertical="center" wrapText="1"/>
    </xf>
    <xf numFmtId="0" fontId="18" fillId="0" borderId="0" xfId="2" applyAlignment="1" applyProtection="1">
      <alignment vertical="top" wrapText="1"/>
      <protection locked="0"/>
    </xf>
    <xf numFmtId="4" fontId="18" fillId="0" borderId="0" xfId="2" applyNumberFormat="1" applyAlignment="1" applyProtection="1">
      <alignment vertical="top"/>
      <protection locked="0"/>
    </xf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18" fillId="0" borderId="14" xfId="2" applyBorder="1" applyAlignment="1">
      <alignment horizontal="left" vertical="center" wrapText="1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>
        <row r="5">
          <cell r="B5">
            <v>12582930.140000001</v>
          </cell>
          <cell r="C5">
            <v>8278984.5599999996</v>
          </cell>
          <cell r="E5">
            <v>94476.61</v>
          </cell>
          <cell r="F5">
            <v>292093.44</v>
          </cell>
        </row>
        <row r="19">
          <cell r="B19">
            <v>29552461.869999997</v>
          </cell>
          <cell r="C19">
            <v>26074272.109999999</v>
          </cell>
        </row>
        <row r="21">
          <cell r="B21">
            <v>-28802973.900000006</v>
          </cell>
          <cell r="C21">
            <v>-25007834.530000001</v>
          </cell>
        </row>
        <row r="36">
          <cell r="E36">
            <v>2531244.7500000149</v>
          </cell>
          <cell r="F36">
            <v>413566.30000001192</v>
          </cell>
        </row>
        <row r="37">
          <cell r="E37">
            <v>10706696.75</v>
          </cell>
          <cell r="F37">
            <v>8639762.4000000004</v>
          </cell>
        </row>
        <row r="40">
          <cell r="E4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C00000"/>
    <pageSetUpPr fitToPage="1"/>
  </sheetPr>
  <dimension ref="A1:G65"/>
  <sheetViews>
    <sheetView tabSelected="1" topLeftCell="A25" workbookViewId="0">
      <selection activeCell="A43" sqref="A43"/>
    </sheetView>
  </sheetViews>
  <sheetFormatPr baseColWidth="10" defaultColWidth="10.28515625" defaultRowHeight="12.75" x14ac:dyDescent="0.25"/>
  <cols>
    <col min="1" max="1" width="72.85546875" style="21" customWidth="1"/>
    <col min="2" max="2" width="18.42578125" style="21" customWidth="1"/>
    <col min="3" max="3" width="22" style="22" customWidth="1"/>
    <col min="4" max="4" width="1.42578125" style="1" customWidth="1"/>
    <col min="5" max="5" width="10.28515625" style="2"/>
    <col min="6" max="6" width="11.28515625" style="2" bestFit="1" customWidth="1"/>
    <col min="7" max="7" width="10.28515625" style="2"/>
    <col min="8" max="16384" width="10.28515625" style="1"/>
  </cols>
  <sheetData>
    <row r="1" spans="1:7" ht="74.25" customHeight="1" x14ac:dyDescent="0.25">
      <c r="A1" s="23" t="s">
        <v>0</v>
      </c>
      <c r="B1" s="24"/>
      <c r="C1" s="25"/>
    </row>
    <row r="2" spans="1:7" s="5" customFormat="1" x14ac:dyDescent="0.25">
      <c r="A2" s="3" t="s">
        <v>1</v>
      </c>
      <c r="B2" s="4" t="s">
        <v>2</v>
      </c>
      <c r="C2" s="4" t="s">
        <v>3</v>
      </c>
      <c r="E2" s="6"/>
      <c r="F2" s="6"/>
      <c r="G2" s="6"/>
    </row>
    <row r="3" spans="1:7" s="5" customFormat="1" x14ac:dyDescent="0.25">
      <c r="A3" s="7" t="s">
        <v>4</v>
      </c>
      <c r="B3" s="8">
        <f>+B4+B13</f>
        <v>3795139.3700000048</v>
      </c>
      <c r="C3" s="8">
        <f>+C4+C13</f>
        <v>7782135.3399999989</v>
      </c>
      <c r="E3" s="9">
        <f>+B3+B24</f>
        <v>3597522.5400000047</v>
      </c>
      <c r="F3" s="9">
        <f>+C3+C43</f>
        <v>3597522.5399999963</v>
      </c>
      <c r="G3" s="9">
        <f>+E3-F3</f>
        <v>8.3819031715393066E-9</v>
      </c>
    </row>
    <row r="4" spans="1:7" s="11" customFormat="1" x14ac:dyDescent="0.25">
      <c r="A4" s="10" t="s">
        <v>5</v>
      </c>
      <c r="B4" s="8">
        <f>+B5</f>
        <v>0</v>
      </c>
      <c r="C4" s="8">
        <f>+C5</f>
        <v>4303945.580000001</v>
      </c>
      <c r="E4" s="12"/>
      <c r="F4" s="12"/>
      <c r="G4" s="12"/>
    </row>
    <row r="5" spans="1:7" x14ac:dyDescent="0.25">
      <c r="A5" s="13" t="s">
        <v>6</v>
      </c>
      <c r="B5" s="14">
        <v>0</v>
      </c>
      <c r="C5" s="14">
        <f>+[10]ESF!B5-[10]ESF!C5</f>
        <v>4303945.580000001</v>
      </c>
    </row>
    <row r="6" spans="1:7" x14ac:dyDescent="0.25">
      <c r="A6" s="13" t="s">
        <v>7</v>
      </c>
      <c r="B6" s="14">
        <v>0</v>
      </c>
      <c r="C6" s="14">
        <v>0</v>
      </c>
    </row>
    <row r="7" spans="1:7" x14ac:dyDescent="0.25">
      <c r="A7" s="13" t="s">
        <v>8</v>
      </c>
      <c r="B7" s="14">
        <v>0</v>
      </c>
      <c r="C7" s="14">
        <v>0</v>
      </c>
    </row>
    <row r="8" spans="1:7" x14ac:dyDescent="0.25">
      <c r="A8" s="13" t="s">
        <v>9</v>
      </c>
      <c r="B8" s="14">
        <v>0</v>
      </c>
      <c r="C8" s="14">
        <v>0</v>
      </c>
    </row>
    <row r="9" spans="1:7" x14ac:dyDescent="0.25">
      <c r="A9" s="13" t="s">
        <v>10</v>
      </c>
      <c r="B9" s="14">
        <v>0</v>
      </c>
      <c r="C9" s="14">
        <v>0</v>
      </c>
    </row>
    <row r="10" spans="1:7" x14ac:dyDescent="0.25">
      <c r="A10" s="13" t="s">
        <v>11</v>
      </c>
      <c r="B10" s="14">
        <v>0</v>
      </c>
      <c r="C10" s="14">
        <v>0</v>
      </c>
    </row>
    <row r="11" spans="1:7" x14ac:dyDescent="0.25">
      <c r="A11" s="13" t="s">
        <v>12</v>
      </c>
      <c r="B11" s="14">
        <v>0</v>
      </c>
      <c r="C11" s="14">
        <v>0</v>
      </c>
    </row>
    <row r="12" spans="1:7" x14ac:dyDescent="0.25">
      <c r="A12" s="13"/>
      <c r="B12" s="15"/>
      <c r="C12" s="15"/>
    </row>
    <row r="13" spans="1:7" x14ac:dyDescent="0.25">
      <c r="A13" s="10" t="s">
        <v>13</v>
      </c>
      <c r="B13" s="8">
        <f>+B19</f>
        <v>3795139.3700000048</v>
      </c>
      <c r="C13" s="8">
        <f>+C16</f>
        <v>3478189.7599999979</v>
      </c>
    </row>
    <row r="14" spans="1:7" x14ac:dyDescent="0.25">
      <c r="A14" s="13" t="s">
        <v>14</v>
      </c>
      <c r="B14" s="14">
        <v>0</v>
      </c>
      <c r="C14" s="14">
        <v>0</v>
      </c>
    </row>
    <row r="15" spans="1:7" x14ac:dyDescent="0.25">
      <c r="A15" s="13" t="s">
        <v>15</v>
      </c>
      <c r="B15" s="14">
        <v>0</v>
      </c>
      <c r="C15" s="14">
        <v>0</v>
      </c>
    </row>
    <row r="16" spans="1:7" x14ac:dyDescent="0.25">
      <c r="A16" s="13" t="s">
        <v>16</v>
      </c>
      <c r="B16" s="14">
        <v>0</v>
      </c>
      <c r="C16" s="14">
        <f>+[10]ESF!B19-[10]ESF!C19</f>
        <v>3478189.7599999979</v>
      </c>
    </row>
    <row r="17" spans="1:7" x14ac:dyDescent="0.25">
      <c r="A17" s="13" t="s">
        <v>17</v>
      </c>
      <c r="B17" s="14">
        <v>0</v>
      </c>
      <c r="C17" s="14">
        <v>0</v>
      </c>
    </row>
    <row r="18" spans="1:7" x14ac:dyDescent="0.25">
      <c r="A18" s="13" t="s">
        <v>18</v>
      </c>
      <c r="B18" s="14">
        <v>0</v>
      </c>
      <c r="C18" s="14">
        <v>0</v>
      </c>
    </row>
    <row r="19" spans="1:7" x14ac:dyDescent="0.25">
      <c r="A19" s="13" t="s">
        <v>19</v>
      </c>
      <c r="B19" s="16">
        <f>-1*([10]ESF!B21-[10]ESF!C21)</f>
        <v>3795139.3700000048</v>
      </c>
      <c r="C19" s="14">
        <v>0</v>
      </c>
    </row>
    <row r="20" spans="1:7" x14ac:dyDescent="0.25">
      <c r="A20" s="13" t="s">
        <v>20</v>
      </c>
      <c r="B20" s="14">
        <v>0</v>
      </c>
      <c r="C20" s="14">
        <v>0</v>
      </c>
    </row>
    <row r="21" spans="1:7" x14ac:dyDescent="0.25">
      <c r="A21" s="13" t="s">
        <v>21</v>
      </c>
      <c r="B21" s="14">
        <v>0</v>
      </c>
      <c r="C21" s="14">
        <v>0</v>
      </c>
    </row>
    <row r="22" spans="1:7" x14ac:dyDescent="0.25">
      <c r="A22" s="13" t="s">
        <v>22</v>
      </c>
      <c r="B22" s="14">
        <v>0</v>
      </c>
      <c r="C22" s="14">
        <v>0</v>
      </c>
    </row>
    <row r="23" spans="1:7" x14ac:dyDescent="0.25">
      <c r="A23" s="17"/>
      <c r="B23" s="18"/>
      <c r="C23" s="18"/>
    </row>
    <row r="24" spans="1:7" s="11" customFormat="1" x14ac:dyDescent="0.25">
      <c r="A24" s="7" t="s">
        <v>23</v>
      </c>
      <c r="B24" s="8">
        <f>+B25</f>
        <v>-197616.83000000002</v>
      </c>
      <c r="C24" s="8">
        <f>+C25</f>
        <v>0</v>
      </c>
      <c r="E24" s="12"/>
      <c r="F24" s="12"/>
      <c r="G24" s="12"/>
    </row>
    <row r="25" spans="1:7" s="11" customFormat="1" x14ac:dyDescent="0.25">
      <c r="A25" s="10" t="s">
        <v>24</v>
      </c>
      <c r="B25" s="8">
        <f>+B26</f>
        <v>-197616.83000000002</v>
      </c>
      <c r="C25" s="8">
        <f>+C26</f>
        <v>0</v>
      </c>
      <c r="E25" s="12"/>
      <c r="F25" s="12"/>
      <c r="G25" s="12"/>
    </row>
    <row r="26" spans="1:7" x14ac:dyDescent="0.25">
      <c r="A26" s="13" t="s">
        <v>25</v>
      </c>
      <c r="B26" s="14">
        <f>-1*(+[10]ESF!F5-[10]ESF!E5)</f>
        <v>-197616.83000000002</v>
      </c>
      <c r="C26" s="14">
        <v>0</v>
      </c>
    </row>
    <row r="27" spans="1:7" x14ac:dyDescent="0.25">
      <c r="A27" s="13" t="s">
        <v>26</v>
      </c>
      <c r="B27" s="14">
        <v>0</v>
      </c>
      <c r="C27" s="14">
        <v>0</v>
      </c>
    </row>
    <row r="28" spans="1:7" x14ac:dyDescent="0.25">
      <c r="A28" s="13" t="s">
        <v>27</v>
      </c>
      <c r="B28" s="14">
        <v>0</v>
      </c>
      <c r="C28" s="14">
        <v>0</v>
      </c>
    </row>
    <row r="29" spans="1:7" x14ac:dyDescent="0.25">
      <c r="A29" s="13" t="s">
        <v>28</v>
      </c>
      <c r="B29" s="14">
        <v>0</v>
      </c>
      <c r="C29" s="14">
        <v>0</v>
      </c>
    </row>
    <row r="30" spans="1:7" x14ac:dyDescent="0.25">
      <c r="A30" s="13" t="s">
        <v>29</v>
      </c>
      <c r="B30" s="14">
        <v>0</v>
      </c>
      <c r="C30" s="14">
        <v>0</v>
      </c>
    </row>
    <row r="31" spans="1:7" x14ac:dyDescent="0.25">
      <c r="A31" s="13" t="s">
        <v>30</v>
      </c>
      <c r="B31" s="14">
        <v>0</v>
      </c>
      <c r="C31" s="14">
        <v>0</v>
      </c>
    </row>
    <row r="32" spans="1:7" x14ac:dyDescent="0.25">
      <c r="A32" s="13" t="s">
        <v>31</v>
      </c>
      <c r="B32" s="14">
        <v>0</v>
      </c>
      <c r="C32" s="14">
        <v>0</v>
      </c>
    </row>
    <row r="33" spans="1:7" x14ac:dyDescent="0.25">
      <c r="A33" s="13" t="s">
        <v>32</v>
      </c>
      <c r="B33" s="14">
        <v>0</v>
      </c>
      <c r="C33" s="14">
        <v>0</v>
      </c>
    </row>
    <row r="34" spans="1:7" x14ac:dyDescent="0.25">
      <c r="A34" s="13"/>
      <c r="B34" s="15"/>
      <c r="C34" s="15"/>
    </row>
    <row r="35" spans="1:7" x14ac:dyDescent="0.25">
      <c r="A35" s="10" t="s">
        <v>33</v>
      </c>
      <c r="B35" s="8">
        <v>0</v>
      </c>
      <c r="C35" s="8">
        <v>0</v>
      </c>
    </row>
    <row r="36" spans="1:7" x14ac:dyDescent="0.25">
      <c r="A36" s="13" t="s">
        <v>34</v>
      </c>
      <c r="B36" s="14">
        <v>0</v>
      </c>
      <c r="C36" s="14">
        <v>0</v>
      </c>
    </row>
    <row r="37" spans="1:7" x14ac:dyDescent="0.25">
      <c r="A37" s="13" t="s">
        <v>35</v>
      </c>
      <c r="B37" s="14">
        <v>0</v>
      </c>
      <c r="C37" s="14">
        <v>0</v>
      </c>
    </row>
    <row r="38" spans="1:7" x14ac:dyDescent="0.25">
      <c r="A38" s="13" t="s">
        <v>36</v>
      </c>
      <c r="B38" s="14">
        <v>0</v>
      </c>
      <c r="C38" s="14">
        <v>0</v>
      </c>
    </row>
    <row r="39" spans="1:7" x14ac:dyDescent="0.25">
      <c r="A39" s="13" t="s">
        <v>37</v>
      </c>
      <c r="B39" s="14">
        <v>0</v>
      </c>
      <c r="C39" s="14">
        <v>0</v>
      </c>
    </row>
    <row r="40" spans="1:7" x14ac:dyDescent="0.25">
      <c r="A40" s="13" t="s">
        <v>38</v>
      </c>
      <c r="B40" s="14">
        <v>0</v>
      </c>
      <c r="C40" s="14">
        <v>0</v>
      </c>
    </row>
    <row r="41" spans="1:7" x14ac:dyDescent="0.25">
      <c r="A41" s="13" t="s">
        <v>39</v>
      </c>
      <c r="B41" s="14">
        <v>0</v>
      </c>
      <c r="C41" s="14">
        <v>0</v>
      </c>
    </row>
    <row r="42" spans="1:7" x14ac:dyDescent="0.25">
      <c r="A42" s="13"/>
      <c r="B42" s="15"/>
      <c r="C42" s="15"/>
    </row>
    <row r="43" spans="1:7" x14ac:dyDescent="0.25">
      <c r="A43" s="7" t="s">
        <v>40</v>
      </c>
      <c r="B43" s="8">
        <v>0</v>
      </c>
      <c r="C43" s="8">
        <f>+C50</f>
        <v>-4184612.8000000026</v>
      </c>
    </row>
    <row r="44" spans="1:7" s="11" customFormat="1" x14ac:dyDescent="0.25">
      <c r="A44" s="7"/>
      <c r="B44" s="8"/>
      <c r="C44" s="8"/>
      <c r="E44" s="12"/>
      <c r="F44" s="12"/>
      <c r="G44" s="12"/>
    </row>
    <row r="45" spans="1:7" s="11" customFormat="1" x14ac:dyDescent="0.25">
      <c r="A45" s="10" t="s">
        <v>41</v>
      </c>
      <c r="B45" s="8">
        <v>0</v>
      </c>
      <c r="C45" s="8">
        <v>0</v>
      </c>
      <c r="E45" s="12"/>
      <c r="F45" s="12"/>
      <c r="G45" s="12"/>
    </row>
    <row r="46" spans="1:7" x14ac:dyDescent="0.25">
      <c r="A46" s="13" t="s">
        <v>42</v>
      </c>
      <c r="B46" s="14">
        <v>0</v>
      </c>
      <c r="C46" s="14">
        <v>0</v>
      </c>
    </row>
    <row r="47" spans="1:7" x14ac:dyDescent="0.25">
      <c r="A47" s="13" t="s">
        <v>43</v>
      </c>
      <c r="B47" s="14">
        <v>0</v>
      </c>
      <c r="C47" s="14">
        <v>0</v>
      </c>
    </row>
    <row r="48" spans="1:7" x14ac:dyDescent="0.25">
      <c r="A48" s="13" t="s">
        <v>44</v>
      </c>
      <c r="B48" s="14">
        <v>0</v>
      </c>
      <c r="C48" s="14">
        <v>0</v>
      </c>
    </row>
    <row r="49" spans="1:3" x14ac:dyDescent="0.25">
      <c r="A49" s="13"/>
      <c r="B49" s="15"/>
      <c r="C49" s="15"/>
    </row>
    <row r="50" spans="1:3" x14ac:dyDescent="0.25">
      <c r="A50" s="10" t="s">
        <v>45</v>
      </c>
      <c r="B50" s="8">
        <f>+B51+B52</f>
        <v>0</v>
      </c>
      <c r="C50" s="8">
        <f>+C51+C52+C54</f>
        <v>-4184612.8000000026</v>
      </c>
    </row>
    <row r="51" spans="1:3" x14ac:dyDescent="0.25">
      <c r="A51" s="13" t="s">
        <v>46</v>
      </c>
      <c r="B51" s="14">
        <v>0</v>
      </c>
      <c r="C51" s="19">
        <f>+[10]ESF!F36-[10]ESF!E36</f>
        <v>-2117678.450000003</v>
      </c>
    </row>
    <row r="52" spans="1:3" x14ac:dyDescent="0.25">
      <c r="A52" s="13" t="s">
        <v>47</v>
      </c>
      <c r="B52" s="14">
        <v>0</v>
      </c>
      <c r="C52" s="14">
        <f>+[10]ESF!F37-[10]ESF!E37</f>
        <v>-2066934.3499999996</v>
      </c>
    </row>
    <row r="53" spans="1:3" x14ac:dyDescent="0.25">
      <c r="A53" s="13" t="s">
        <v>48</v>
      </c>
      <c r="B53" s="14">
        <v>0</v>
      </c>
      <c r="C53" s="14">
        <v>0</v>
      </c>
    </row>
    <row r="54" spans="1:3" x14ac:dyDescent="0.25">
      <c r="A54" s="13" t="s">
        <v>49</v>
      </c>
      <c r="B54" s="14">
        <v>0</v>
      </c>
      <c r="C54" s="14">
        <f>-[10]ESF!E40</f>
        <v>0</v>
      </c>
    </row>
    <row r="55" spans="1:3" x14ac:dyDescent="0.25">
      <c r="A55" s="13" t="s">
        <v>50</v>
      </c>
      <c r="B55" s="14">
        <v>0</v>
      </c>
      <c r="C55" s="14">
        <v>0</v>
      </c>
    </row>
    <row r="56" spans="1:3" x14ac:dyDescent="0.25">
      <c r="A56" s="13"/>
      <c r="B56" s="15"/>
      <c r="C56" s="15"/>
    </row>
    <row r="57" spans="1:3" x14ac:dyDescent="0.25">
      <c r="A57" s="10" t="s">
        <v>51</v>
      </c>
      <c r="B57" s="8">
        <v>0</v>
      </c>
      <c r="C57" s="8">
        <v>0</v>
      </c>
    </row>
    <row r="58" spans="1:3" x14ac:dyDescent="0.25">
      <c r="A58" s="13" t="s">
        <v>52</v>
      </c>
      <c r="B58" s="14">
        <v>0</v>
      </c>
      <c r="C58" s="14">
        <v>0</v>
      </c>
    </row>
    <row r="59" spans="1:3" x14ac:dyDescent="0.25">
      <c r="A59" s="13" t="s">
        <v>53</v>
      </c>
      <c r="B59" s="14">
        <v>0</v>
      </c>
      <c r="C59" s="14">
        <v>0</v>
      </c>
    </row>
    <row r="60" spans="1:3" ht="27.75" customHeight="1" x14ac:dyDescent="0.25">
      <c r="A60" s="26" t="s">
        <v>54</v>
      </c>
      <c r="B60" s="26"/>
      <c r="C60" s="26"/>
    </row>
    <row r="61" spans="1:3" x14ac:dyDescent="0.25">
      <c r="A61" s="20"/>
      <c r="B61" s="20"/>
      <c r="C61" s="20"/>
    </row>
    <row r="64" spans="1:3" x14ac:dyDescent="0.25">
      <c r="A64" s="21" t="str">
        <f>[11]Hoja2!A1</f>
        <v>Ing. Marisol Suárez Correa</v>
      </c>
      <c r="B64" s="22" t="str">
        <f>[11]Hoja2!C1</f>
        <v xml:space="preserve">C.P. Juan  Lara Centeno </v>
      </c>
      <c r="C64" s="1"/>
    </row>
    <row r="65" spans="1:3" x14ac:dyDescent="0.25">
      <c r="A65" s="21" t="str">
        <f>[11]Hoja2!A2</f>
        <v>Presidenta Suplente del Comité</v>
      </c>
      <c r="B65" s="22" t="str">
        <f>[11]Hoja2!C2</f>
        <v xml:space="preserve">Dirección de Control y Seguimiento de Fideicomisos </v>
      </c>
      <c r="C65" s="1"/>
    </row>
  </sheetData>
  <mergeCells count="2">
    <mergeCell ref="A1:C1"/>
    <mergeCell ref="A60:C60"/>
  </mergeCells>
  <printOptions horizontalCentered="1"/>
  <pageMargins left="0.19685039370078741" right="0.19685039370078741" top="0.43307086614173229" bottom="0.7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cmanceral</cp:lastModifiedBy>
  <cp:lastPrinted>2025-10-15T21:14:27Z</cp:lastPrinted>
  <dcterms:created xsi:type="dcterms:W3CDTF">2025-10-12T03:46:34Z</dcterms:created>
  <dcterms:modified xsi:type="dcterms:W3CDTF">2025-10-15T21:14:34Z</dcterms:modified>
</cp:coreProperties>
</file>