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c)'!$A$1:$G$91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A88" i="1"/>
  <c r="C87" i="1"/>
  <c r="A87" i="1"/>
  <c r="G71" i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G43" i="1" s="1"/>
  <c r="F44" i="1"/>
  <c r="F43" i="1" s="1"/>
  <c r="E44" i="1"/>
  <c r="D44" i="1"/>
  <c r="C44" i="1"/>
  <c r="C43" i="1" s="1"/>
  <c r="B44" i="1"/>
  <c r="B43" i="1" s="1"/>
  <c r="E43" i="1"/>
  <c r="D43" i="1"/>
  <c r="G37" i="1"/>
  <c r="F37" i="1"/>
  <c r="E37" i="1"/>
  <c r="D37" i="1"/>
  <c r="C37" i="1"/>
  <c r="B37" i="1"/>
  <c r="B30" i="1"/>
  <c r="F29" i="1"/>
  <c r="F27" i="1" s="1"/>
  <c r="F9" i="1" s="1"/>
  <c r="E29" i="1"/>
  <c r="G29" i="1" s="1"/>
  <c r="G27" i="1" s="1"/>
  <c r="D29" i="1"/>
  <c r="C29" i="1"/>
  <c r="B29" i="1"/>
  <c r="B27" i="1" s="1"/>
  <c r="B9" i="1" s="1"/>
  <c r="D27" i="1"/>
  <c r="C27" i="1"/>
  <c r="G19" i="1"/>
  <c r="F19" i="1"/>
  <c r="E19" i="1"/>
  <c r="D19" i="1"/>
  <c r="C19" i="1"/>
  <c r="B19" i="1"/>
  <c r="G10" i="1"/>
  <c r="G9" i="1" s="1"/>
  <c r="F10" i="1"/>
  <c r="E10" i="1"/>
  <c r="D10" i="1"/>
  <c r="D9" i="1" s="1"/>
  <c r="C10" i="1"/>
  <c r="C9" i="1" s="1"/>
  <c r="B10" i="1"/>
  <c r="A5" i="1"/>
  <c r="A2" i="1"/>
  <c r="C77" i="1" l="1"/>
  <c r="C94" i="1" s="1"/>
  <c r="G77" i="1"/>
  <c r="G94" i="1" s="1"/>
  <c r="D77" i="1"/>
  <c r="D94" i="1" s="1"/>
  <c r="B77" i="1"/>
  <c r="F77" i="1"/>
  <c r="F94" i="1" s="1"/>
  <c r="E27" i="1"/>
  <c r="E9" i="1" s="1"/>
  <c r="E77" i="1" s="1"/>
  <c r="E94" i="1" s="1"/>
</calcChain>
</file>

<file path=xl/sharedStrings.xml><?xml version="1.0" encoding="utf-8"?>
<sst xmlns="http://schemas.openxmlformats.org/spreadsheetml/2006/main" count="88" uniqueCount="56">
  <si>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</si>
  <si>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</si>
  <si>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</si>
  <si>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</si>
  <si>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</si>
  <si>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</si>
  <si>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</si>
  <si>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</si>
  <si>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</si>
  <si>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</si>
  <si>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</si>
  <si>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</si>
  <si>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</si>
  <si>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</si>
  <si>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</si>
  <si>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</si>
  <si>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</si>
  <si>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</si>
  <si>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</si>
  <si>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</si>
  <si>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</si>
  <si>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</si>
  <si>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</si>
  <si>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</si>
  <si>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</si>
  <si>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</si>
  <si>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</si>
  <si>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</si>
  <si>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</si>
  <si>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</si>
  <si>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</si>
  <si>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</si>
  <si>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</si>
  <si>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</si>
  <si>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</si>
  <si>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</si>
  <si>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</si>
  <si>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</si>
  <si>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</si>
  <si>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</si>
  <si>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</si>
  <si>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</si>
  <si>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</si>
  <si>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</si>
  <si>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</si>
  <si>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</si>
  <si>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</si>
  <si>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</t>
  </si>
  <si>
    <t>CP. Astrid Eugenia Lozano Cortes</t>
  </si>
  <si>
    <t>CP Angelica Torres Alferez</t>
  </si>
  <si>
    <t xml:space="preserve">Banco del Bajio, S.A. </t>
  </si>
  <si>
    <t>No Ced. Prof. 12884085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</si>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</sst>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>
        <row r="9">
          <cell r="B9">
            <v>0</v>
          </cell>
        </row>
        <row r="159">
          <cell r="C159">
            <v>115465949.48999999</v>
          </cell>
          <cell r="D159">
            <v>115465949.48999999</v>
          </cell>
          <cell r="E159">
            <v>102977495.95999999</v>
          </cell>
          <cell r="F159">
            <v>102883019.34999999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94"/>
  <sheetViews>
    <sheetView showGridLines="0" tabSelected="1" view="pageBreakPreview" topLeftCell="A37" zoomScale="60" zoomScaleNormal="75" workbookViewId="0">
      <selection activeCell="I35" sqref="I35"/>
    </sheetView>
  </sheetViews>
  <sheetFormatPr baseColWidth="10" defaultColWidth="12.5703125" defaultRowHeight="15" x14ac:dyDescent="0.25"/>
  <cols>
    <col min="1" max="1" width="94.7109375" customWidth="1"/>
    <col min="2" max="2" width="25.5703125" bestFit="1" customWidth="1"/>
    <col min="3" max="3" width="27.85546875" customWidth="1"/>
    <col min="4" max="6" width="25.5703125" bestFit="1" customWidth="1"/>
    <col min="7" max="7" width="22.71093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tr">
        <f>'[1]Formato 1'!A2</f>
        <v>Fidecomiso a Alianza para el Campo de Guanajuato &lt;&lt;ALCAMPO&gt;&gt;</v>
      </c>
      <c r="B2" s="4"/>
      <c r="C2" s="4"/>
      <c r="D2" s="4"/>
      <c r="E2" s="4"/>
      <c r="F2" s="4"/>
      <c r="G2" s="5"/>
    </row>
    <row r="3" spans="1:7" x14ac:dyDescent="0.25">
      <c r="A3" s="6" t="s">
        <v>1</v>
      </c>
      <c r="B3" s="7"/>
      <c r="C3" s="7"/>
      <c r="D3" s="7"/>
      <c r="E3" s="7"/>
      <c r="F3" s="7"/>
      <c r="G3" s="8"/>
    </row>
    <row r="4" spans="1:7" x14ac:dyDescent="0.25">
      <c r="A4" s="6" t="s">
        <v>2</v>
      </c>
      <c r="B4" s="7"/>
      <c r="C4" s="7"/>
      <c r="D4" s="7"/>
      <c r="E4" s="7"/>
      <c r="F4" s="7"/>
      <c r="G4" s="8"/>
    </row>
    <row r="5" spans="1:7" x14ac:dyDescent="0.25">
      <c r="A5" s="6" t="str">
        <f>+[1]Hoja1!A23</f>
        <v>Del 1 de Enero al 30 de Septiembre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3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4</v>
      </c>
      <c r="B7" s="13" t="s">
        <v>5</v>
      </c>
      <c r="C7" s="14"/>
      <c r="D7" s="14"/>
      <c r="E7" s="14"/>
      <c r="F7" s="15"/>
      <c r="G7" s="16" t="s">
        <v>6</v>
      </c>
    </row>
    <row r="8" spans="1:7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20" t="s">
        <v>11</v>
      </c>
      <c r="G8" s="21"/>
    </row>
    <row r="9" spans="1:7" ht="16.5" customHeight="1" x14ac:dyDescent="0.25">
      <c r="A9" s="22" t="s">
        <v>12</v>
      </c>
      <c r="B9" s="23">
        <f>SUM(B10,B19,B27,B37)</f>
        <v>0</v>
      </c>
      <c r="C9" s="23">
        <f t="shared" ref="C9:G9" si="0">SUM(C10,C19,C27,C37)</f>
        <v>115465949.48999999</v>
      </c>
      <c r="D9" s="23">
        <f t="shared" si="0"/>
        <v>115465949.48999999</v>
      </c>
      <c r="E9" s="23">
        <f t="shared" si="0"/>
        <v>102977495.95999999</v>
      </c>
      <c r="F9" s="23">
        <f t="shared" si="0"/>
        <v>102883019.34999999</v>
      </c>
      <c r="G9" s="23">
        <f t="shared" si="0"/>
        <v>12488453.530000001</v>
      </c>
    </row>
    <row r="10" spans="1:7" ht="15" customHeight="1" x14ac:dyDescent="0.25">
      <c r="A10" s="24" t="s">
        <v>13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15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18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19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20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22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23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25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26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27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28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29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30</v>
      </c>
      <c r="B27" s="25">
        <f>SUM(B28:B36)</f>
        <v>0</v>
      </c>
      <c r="C27" s="25">
        <f t="shared" ref="C27:G27" si="3">SUM(C28:C36)</f>
        <v>115465949.48999999</v>
      </c>
      <c r="D27" s="25">
        <f t="shared" si="3"/>
        <v>115465949.48999999</v>
      </c>
      <c r="E27" s="25">
        <f t="shared" si="3"/>
        <v>102977495.95999999</v>
      </c>
      <c r="F27" s="25">
        <f t="shared" si="3"/>
        <v>102883019.34999999</v>
      </c>
      <c r="G27" s="25">
        <f t="shared" si="3"/>
        <v>12488453.530000001</v>
      </c>
    </row>
    <row r="28" spans="1:7" x14ac:dyDescent="0.25">
      <c r="A28" s="27" t="s">
        <v>31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32</v>
      </c>
      <c r="B29" s="25">
        <f>'[1]Formato 6 a)'!B9</f>
        <v>0</v>
      </c>
      <c r="C29" s="25">
        <f>'[1]Formato 6 a)'!C159</f>
        <v>115465949.48999999</v>
      </c>
      <c r="D29" s="25">
        <f>'[1]Formato 6 a)'!D159</f>
        <v>115465949.48999999</v>
      </c>
      <c r="E29" s="25">
        <f>'[1]Formato 6 a)'!E159</f>
        <v>102977495.95999999</v>
      </c>
      <c r="F29" s="25">
        <f>'[1]Formato 6 a)'!F159</f>
        <v>102883019.34999999</v>
      </c>
      <c r="G29" s="25">
        <f>+D29-E29</f>
        <v>12488453.530000001</v>
      </c>
    </row>
    <row r="30" spans="1:7" x14ac:dyDescent="0.25">
      <c r="A30" s="26" t="s">
        <v>33</v>
      </c>
      <c r="B30" s="25">
        <f>'[1]Formato 6 a)'!B9</f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35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36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37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38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39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40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41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42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43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44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45</v>
      </c>
      <c r="B43" s="31">
        <f>SUM(B44,B53,B61,B71)</f>
        <v>0</v>
      </c>
      <c r="C43" s="31">
        <f t="shared" ref="C43:G43" si="5">SUM(C44,C53,C61,C71)</f>
        <v>0</v>
      </c>
      <c r="D43" s="31">
        <f t="shared" si="5"/>
        <v>0</v>
      </c>
      <c r="E43" s="31">
        <f t="shared" si="5"/>
        <v>0</v>
      </c>
      <c r="F43" s="31">
        <f t="shared" si="5"/>
        <v>0</v>
      </c>
      <c r="G43" s="31">
        <f t="shared" si="5"/>
        <v>0</v>
      </c>
    </row>
    <row r="44" spans="1:7" x14ac:dyDescent="0.25">
      <c r="A44" s="24" t="s">
        <v>13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14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15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16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17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18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19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20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21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22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 x14ac:dyDescent="0.25">
      <c r="A54" s="27" t="s">
        <v>23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25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26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27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28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29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30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31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32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33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34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35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36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37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38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39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40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7" t="s">
        <v>41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44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46</v>
      </c>
      <c r="B77" s="31">
        <f>B43+B9</f>
        <v>0</v>
      </c>
      <c r="C77" s="31">
        <f t="shared" ref="C77:G77" si="10">C43+C9</f>
        <v>115465949.48999999</v>
      </c>
      <c r="D77" s="31">
        <f t="shared" si="10"/>
        <v>115465949.48999999</v>
      </c>
      <c r="E77" s="31">
        <f t="shared" si="10"/>
        <v>102977495.95999999</v>
      </c>
      <c r="F77" s="31">
        <f t="shared" si="10"/>
        <v>102883019.34999999</v>
      </c>
      <c r="G77" s="31">
        <f t="shared" si="10"/>
        <v>12488453.530000001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47</v>
      </c>
    </row>
    <row r="83" spans="1:7" hidden="1" x14ac:dyDescent="0.25"/>
    <row r="84" spans="1:7" hidden="1" x14ac:dyDescent="0.25"/>
    <row r="85" spans="1:7" hidden="1" x14ac:dyDescent="0.25">
      <c r="A85" s="37" t="s">
        <v>48</v>
      </c>
      <c r="E85" s="38" t="s">
        <v>49</v>
      </c>
      <c r="F85" s="38"/>
      <c r="G85" s="38"/>
    </row>
    <row r="86" spans="1:7" hidden="1" x14ac:dyDescent="0.25">
      <c r="A86" s="37" t="s">
        <v>50</v>
      </c>
      <c r="E86" s="38" t="s">
        <v>51</v>
      </c>
      <c r="F86" s="38"/>
      <c r="G86" s="38"/>
    </row>
    <row r="87" spans="1:7" x14ac:dyDescent="0.25">
      <c r="A87" s="37" t="str">
        <f>+[1]Hoja1!A1</f>
        <v>Ing. Marisol Suárez Correa</v>
      </c>
      <c r="C87" s="38" t="str">
        <f>+[1]Hoja1!C1</f>
        <v xml:space="preserve">C.P. Juan  Lara Centerno </v>
      </c>
      <c r="D87" s="38"/>
      <c r="E87" s="37"/>
      <c r="F87" s="37"/>
      <c r="G87" s="37"/>
    </row>
    <row r="88" spans="1:7" x14ac:dyDescent="0.25">
      <c r="A88" s="37" t="str">
        <f>+[1]Hoja1!A2</f>
        <v>Presidenta Suplente del Comité</v>
      </c>
      <c r="C88" s="38" t="str">
        <f>+[1]Hoja1!C2</f>
        <v xml:space="preserve">Dirección de Control y Seguimiento de Fideicomisos </v>
      </c>
      <c r="D88" s="38"/>
      <c r="E88" s="37"/>
      <c r="F88" s="37"/>
      <c r="G88" s="37"/>
    </row>
    <row r="89" spans="1:7" hidden="1" x14ac:dyDescent="0.25">
      <c r="A89" s="37" t="s">
        <v>52</v>
      </c>
      <c r="C89" s="38" t="s">
        <v>53</v>
      </c>
      <c r="D89" s="38"/>
    </row>
    <row r="90" spans="1:7" hidden="1" x14ac:dyDescent="0.25">
      <c r="A90" s="37" t="s">
        <v>54</v>
      </c>
      <c r="C90" t="s">
        <v>55</v>
      </c>
    </row>
    <row r="93" spans="1:7" x14ac:dyDescent="0.25">
      <c r="C93">
        <v>115465949.48999999</v>
      </c>
      <c r="D93">
        <v>115465949.48999999</v>
      </c>
      <c r="E93">
        <v>102977495.95999999</v>
      </c>
      <c r="F93">
        <v>102883019.34999999</v>
      </c>
      <c r="G93">
        <v>12488453.530000005</v>
      </c>
    </row>
    <row r="94" spans="1:7" x14ac:dyDescent="0.25">
      <c r="C94" s="39">
        <f>+C77-C93</f>
        <v>0</v>
      </c>
      <c r="D94" s="39">
        <f t="shared" ref="D94:G94" si="11">+D77-D93</f>
        <v>0</v>
      </c>
      <c r="E94" s="39">
        <f t="shared" si="11"/>
        <v>0</v>
      </c>
      <c r="F94" s="39">
        <f t="shared" si="11"/>
        <v>0</v>
      </c>
      <c r="G94" s="39">
        <f t="shared" si="11"/>
        <v>0</v>
      </c>
    </row>
  </sheetData>
  <mergeCells count="9">
    <mergeCell ref="C87:D87"/>
    <mergeCell ref="C88:D88"/>
    <mergeCell ref="C89:D89"/>
    <mergeCell ref="A1:G1"/>
    <mergeCell ref="A7:A8"/>
    <mergeCell ref="B7:F7"/>
    <mergeCell ref="G7:G8"/>
    <mergeCell ref="E85:G85"/>
    <mergeCell ref="E86:G86"/>
  </mergeCells>
  <dataValidations count="1">
    <dataValidation type="decimal" allowBlank="1" showInputMessage="1" showErrorMessage="1" sqref="C38:G41 B61:G61 B9:B10 B37:G37 B19:G19 B27:G27 B53:G53 C72:G75 B43:B44 B71:G71 C9:G18 C20:G26 B76:G77 C43:G52 C54:G60 C62:G70 G28:G36 C31:F36 C28:F29">
      <formula1>-1.79769313486231E+100</formula1>
      <formula2>1.79769313486231E+100</formula2>
    </dataValidation>
  </dataValidations>
  <pageMargins left="0.4" right="0.36" top="0.74803149606299213" bottom="0.74803149606299213" header="0.31496062992125984" footer="0.31496062992125984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2025-10-15T20:55:11Z</dcterms:created>
  <dcterms:modified xsi:type="dcterms:W3CDTF">2025-10-15T20:55:24Z</dcterms:modified>
</cp:coreProperties>
</file>