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4TO TRIMESTRE-2025\FINANZAS\"/>
    </mc:Choice>
  </mc:AlternateContent>
  <bookViews>
    <workbookView xWindow="0" yWindow="0" windowWidth="28800" windowHeight="11700"/>
  </bookViews>
  <sheets>
    <sheet name="BMI" sheetId="1" r:id="rId1"/>
    <sheet name="BMI_DEPRE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1" hidden="1">BMI_DEPRE!$B$1:$L$444</definedName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[3]TOTAL!#REF!</definedName>
    <definedName name="ANIO">'[4]Info General'!$D$20</definedName>
    <definedName name="ANIO_INFORME">'[5]Info General'!$C$12</definedName>
    <definedName name="ANIO1P">'[5]Info General'!$D$23</definedName>
    <definedName name="ANIO1R">'[5]Info General'!$H$25</definedName>
    <definedName name="ANIO2P">'[5]Info General'!$E$23</definedName>
    <definedName name="ANIO2R">'[5]Info General'!$G$25</definedName>
    <definedName name="ANIO3P">'[5]Info General'!$F$23</definedName>
    <definedName name="ANIO3R">'[5]Info General'!$F$25</definedName>
    <definedName name="ANIO4P">'[5]Info General'!$G$23</definedName>
    <definedName name="ANIO4R">'[5]Info General'!$E$25</definedName>
    <definedName name="ANIO5P">'[5]Info General'!$H$23</definedName>
    <definedName name="ANIO5R">'[5]Info General'!$D$25</definedName>
    <definedName name="ANIO6P">'[5]Info General'!$I$23</definedName>
    <definedName name="APP_FIN_04">'[5]F-3'!$E$16</definedName>
    <definedName name="APP_FIN_06">'[5]F-3'!$G$16</definedName>
    <definedName name="APP_FIN_07">'[5]F-3'!$H$16</definedName>
    <definedName name="APP_FIN_08">'[5]F-3'!$I$16</definedName>
    <definedName name="APP_FIN_09">'[5]F-3'!$J$16</definedName>
    <definedName name="APP_FIN_10">'[5]F-3'!$K$16</definedName>
    <definedName name="APP_T10">'[5]F-3'!$K$8</definedName>
    <definedName name="APP_T4">'[5]F-3'!$E$8</definedName>
    <definedName name="APP_T6">'[5]F-3'!$G$8</definedName>
    <definedName name="APP_T7">'[5]F-3'!$H$8</definedName>
    <definedName name="APP_T8">'[5]F-3'!$I$8</definedName>
    <definedName name="APP_T9">'[5]F-3'!$J$8</definedName>
    <definedName name="_xlnm.Extract" localSheetId="0">[6]EGRESOS!#REF!</definedName>
    <definedName name="_xlnm.Extract">[6]EGRESOS!#REF!</definedName>
    <definedName name="_xlnm.Print_Area" localSheetId="0">BMI!$A$1:$C$21</definedName>
    <definedName name="_xlnm.Print_Area" localSheetId="1">BMI_DEPRE!$B$1:$M$541</definedName>
    <definedName name="B" localSheetId="0">[6]EGRESOS!#REF!</definedName>
    <definedName name="B">[6]EGRESOS!#REF!</definedName>
    <definedName name="balanza_mes">'[7]Ene-16'!$A$1:$H$200</definedName>
    <definedName name="BASE" localSheetId="0">#REF!</definedName>
    <definedName name="BASE">#REF!</definedName>
    <definedName name="_xlnm.Database" localSheetId="0">[9]REPORTO!#REF!</definedName>
    <definedName name="_xlnm.Database">[9]REPORTO!#REF!</definedName>
    <definedName name="cba" localSheetId="0">[3]TOTAL!#REF!</definedName>
    <definedName name="cba">[3]TOTAL!#REF!</definedName>
    <definedName name="DEUDA_CONT_FIN_01">'[5]F-2'!$B$26</definedName>
    <definedName name="DEUDA_CONT_FIN_02">'[5]F-2'!$C$26</definedName>
    <definedName name="DEUDA_CONT_FIN_03">'[5]F-2'!$D$26</definedName>
    <definedName name="DEUDA_CONT_FIN_04">'[5]F-2'!$E$26</definedName>
    <definedName name="DEUDA_CONT_FIN_05">'[5]F-2'!$F$26</definedName>
    <definedName name="DEUDA_CONT_FIN_06">'[5]F-2'!$G$26</definedName>
    <definedName name="DEUDA_CONT_FIN_07">'[5]F-2'!$H$26</definedName>
    <definedName name="DEUDA_CONT_T1">'[5]F-2'!$B$22</definedName>
    <definedName name="DEUDA_CONT_T2">'[5]F-2'!$C$22</definedName>
    <definedName name="DEUDA_CONT_T3">'[5]F-2'!$D$22</definedName>
    <definedName name="DEUDA_CONT_T4">'[5]F-2'!$E$22</definedName>
    <definedName name="DEUDA_CONT_T6">'[5]F-2'!$G$22</definedName>
    <definedName name="DEUDA_CONT_T7">'[5]F-2'!$H$22</definedName>
    <definedName name="ELOY" localSheetId="0">#REF!</definedName>
    <definedName name="ELOY">#REF!</definedName>
    <definedName name="ENTE">'[5]Datos Generales'!$C$3</definedName>
    <definedName name="ENTE_PUBLICO">'[5]Info General'!$C$6</definedName>
    <definedName name="ENTE_PUBLICO_A">'[4]Info General'!$C$7</definedName>
    <definedName name="ENTIDAD">'[5]Info General'!$C$11</definedName>
    <definedName name="ENTIDAD_FEDERATIVA">'[5]Info General'!$C$8</definedName>
    <definedName name="Fecha" localSheetId="0">#REF!</definedName>
    <definedName name="Fecha">#REF!</definedName>
    <definedName name="GASTO_E_FIN_01">'[5]F-6b'!$B$28</definedName>
    <definedName name="GASTO_E_FIN_06">'[5]F-6b'!$G$28</definedName>
    <definedName name="GASTO_E_T1">'[5]F-6b'!$B$19</definedName>
    <definedName name="GASTO_E_T2">'[5]F-6b'!$C$19</definedName>
    <definedName name="GASTO_E_T3">'[5]F-6b'!$D$19</definedName>
    <definedName name="GASTO_E_T4">'[5]F-6b'!$E$19</definedName>
    <definedName name="GASTO_E_T5">'[5]F-6b'!$F$19</definedName>
    <definedName name="GASTO_E_T6">'[5]F-6b'!$G$19</definedName>
    <definedName name="GASTO_NE_FIN_01">'[5]F-6b'!$B$18</definedName>
    <definedName name="GASTO_NE_FIN_02">'[5]F-6b'!$C$18</definedName>
    <definedName name="GASTO_NE_FIN_03">'[5]F-6b'!$D$18</definedName>
    <definedName name="GASTO_NE_FIN_04">'[5]F-6b'!$E$18</definedName>
    <definedName name="GASTO_NE_FIN_05">'[5]F-6b'!$F$18</definedName>
    <definedName name="GASTO_NE_FIN_06">'[5]F-6b'!$G$18</definedName>
    <definedName name="GASTO_NE_T1">'[5]F-6b'!$B$9</definedName>
    <definedName name="GASTO_NE_T2">'[5]F-6b'!$C$9</definedName>
    <definedName name="GASTO_NE_T3">'[5]F-6b'!$D$9</definedName>
    <definedName name="GASTO_NE_T4">'[5]F-6b'!$E$9</definedName>
    <definedName name="GASTO_NE_T5">'[5]F-6b'!$F$9</definedName>
    <definedName name="GASTO_NE_T6">'[5]F-6b'!$G$9</definedName>
    <definedName name="HF">[10]T1705HF!$B$20:$B$20</definedName>
    <definedName name="ju" localSheetId="0">[9]REPORTO!#REF!</definedName>
    <definedName name="ju">[9]REPORTO!#REF!</definedName>
    <definedName name="mao" localSheetId="0">[2]ECABR!#REF!</definedName>
    <definedName name="mao">[2]ECABR!#REF!</definedName>
    <definedName name="MONTO1">'[5]Info General'!$D$18</definedName>
    <definedName name="MONTO2">'[5]Info General'!$E$18</definedName>
    <definedName name="MUNICIPIO">'[5]Info General'!$C$10</definedName>
    <definedName name="N" localSheetId="0">#REF!</definedName>
    <definedName name="N">#REF!</definedName>
    <definedName name="OB_CORTO_PLAZO_FIN_01">'[5]F-2'!$B$45</definedName>
    <definedName name="OB_CORTO_PLAZO_FIN_02">'[5]F-2'!$C$45</definedName>
    <definedName name="OB_CORTO_PLAZO_FIN_03">'[5]F-2'!$D$45</definedName>
    <definedName name="OB_CORTO_PLAZO_FIN_04">'[5]F-2'!$E$45</definedName>
    <definedName name="OB_CORTO_PLAZO_FIN_05">'[5]F-2'!$F$45</definedName>
    <definedName name="OB_CORTO_PLAZO_T1">'[5]F-2'!$B$41</definedName>
    <definedName name="OB_CORTO_PLAZO_T2">'[5]F-2'!$C$41</definedName>
    <definedName name="OB_CORTO_PLAZO_T3">'[5]F-2'!$D$41</definedName>
    <definedName name="OB_CORTO_PLAZO_T4">'[5]F-2'!$E$41</definedName>
    <definedName name="OB_CORTO_PLAZO_T5">'[5]F-2'!$F$41</definedName>
    <definedName name="OTROS_FIN_04">'[5]F-3'!$E$27</definedName>
    <definedName name="OTROS_FIN_06">'[5]F-3'!$G$27</definedName>
    <definedName name="OTROS_FIN_07">'[5]F-3'!$H$27</definedName>
    <definedName name="OTROS_FIN_08">'[5]F-3'!$I$27</definedName>
    <definedName name="OTROS_FIN_09">'[5]F-3'!$J$27</definedName>
    <definedName name="OTROS_FIN_10">'[5]F-3'!$K$27</definedName>
    <definedName name="OTROS_T10">'[5]F-3'!$K$22</definedName>
    <definedName name="OTROS_T4">'[5]F-3'!$E$22</definedName>
    <definedName name="OTROS_T6">'[5]F-3'!$G$22</definedName>
    <definedName name="OTROS_T7">'[5]F-3'!$H$22</definedName>
    <definedName name="OTROS_T8">'[5]F-3'!$I$22</definedName>
    <definedName name="OTROS_T9">'[5]F-3'!$J$22</definedName>
    <definedName name="PERIODO">'[5]Info General'!$C$15</definedName>
    <definedName name="PERIODO_INFORME">'[4]Info General'!$C$14</definedName>
    <definedName name="REPORTO" localSheetId="0">#REF!</definedName>
    <definedName name="REPORTO">#REF!</definedName>
    <definedName name="SALDO_PENDIENTE">'[5]Info General'!$F$18</definedName>
    <definedName name="TCAIE">[11]CH1902!$B$20:$B$20</definedName>
    <definedName name="TCFEEIS" localSheetId="0">#REF!</definedName>
    <definedName name="TCFEEIS">#REF!</definedName>
    <definedName name="_xlnm.Print_Titles" localSheetId="1">BMI_DEPRE!$2:$5</definedName>
    <definedName name="TOTAL_E_T1">'[5]F-6b'!$B$29</definedName>
    <definedName name="TOTAL_E_T2">'[5]F-6b'!$C$29</definedName>
    <definedName name="TOTAL_E_T3">'[5]F-6b'!$D$29</definedName>
    <definedName name="TOTAL_E_T4">'[5]F-6b'!$E$29</definedName>
    <definedName name="TOTAL_E_T5">'[5]F-6b'!$F$29</definedName>
    <definedName name="TOTAL_E_T6">'[5]F-6b'!$G$29</definedName>
    <definedName name="TOTAL_ODF_T10">'[5]F-3'!$K$28</definedName>
    <definedName name="TOTAL_ODF_T4">'[5]F-3'!$E$28</definedName>
    <definedName name="TOTAL_ODF_T6">'[5]F-3'!$G$28</definedName>
    <definedName name="TOTAL_ODF_T7">'[5]F-3'!$H$28</definedName>
    <definedName name="TOTAL_ODF_T8">'[5]F-3'!$I$28</definedName>
    <definedName name="TOTAL_ODF_T9">'[5]F-3'!$J$28</definedName>
    <definedName name="TRASP" localSheetId="0">#REF!</definedName>
    <definedName name="TRASP">#REF!</definedName>
    <definedName name="TRIMESTRE">'[5]Info General'!$C$16</definedName>
    <definedName name="U" localSheetId="0">#REF!</definedName>
    <definedName name="U">#REF!</definedName>
    <definedName name="ULTIMO">'[4]Info General'!$E$20</definedName>
    <definedName name="ULTIMO_SALDO">'[5]Info General'!$F$20</definedName>
    <definedName name="VALOR_INS_BCC_FIN_01">'[5]F-2'!$B$31</definedName>
    <definedName name="VALOR_INS_BCC_FIN_02">'[5]F-2'!$C$31</definedName>
    <definedName name="VALOR_INS_BCC_FIN_03">'[5]F-2'!$D$31</definedName>
    <definedName name="VALOR_INS_BCC_FIN_04">'[5]F-2'!$E$31</definedName>
    <definedName name="VALOR_INS_BCC_FIN_05">'[5]F-2'!$F$31</definedName>
    <definedName name="VALOR_INS_BCC_FIN_06">'[5]F-2'!$G$31</definedName>
    <definedName name="VALOR_INS_BCC_FIN_07">'[5]F-2'!$H$31</definedName>
    <definedName name="VALOR_INS_BCC_T1">'[5]F-2'!$B$27</definedName>
    <definedName name="VALOR_INS_BCC_T2">'[5]F-2'!$C$27</definedName>
    <definedName name="VALOR_INS_BCC_T3">'[5]F-2'!$D$27</definedName>
    <definedName name="VALOR_INS_BCC_T4">'[5]F-2'!$E$27</definedName>
    <definedName name="VALOR_INS_BCC_T5">'[5]F-2'!$F$27</definedName>
    <definedName name="VALOR_INS_BCC_T6">'[5]F-2'!$G$27</definedName>
    <definedName name="VALOR_INS_BCC_T7">'[5]F-2'!$H$27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38" i="2" l="1"/>
  <c r="M537" i="2"/>
  <c r="M536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 s="1"/>
  <c r="L301" i="2"/>
  <c r="L541" i="2" s="1"/>
  <c r="L544" i="2" s="1"/>
  <c r="K301" i="2"/>
  <c r="K541" i="2" s="1"/>
  <c r="K544" i="2" s="1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L104" i="2"/>
  <c r="M104" i="2" s="1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 s="1"/>
  <c r="L25" i="2"/>
  <c r="K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L6" i="2"/>
  <c r="K6" i="2"/>
  <c r="M6" i="2" s="1"/>
  <c r="B3" i="2"/>
  <c r="C18" i="1"/>
  <c r="A18" i="1"/>
  <c r="C17" i="1"/>
  <c r="A17" i="1"/>
  <c r="A2" i="1"/>
  <c r="M541" i="2" l="1"/>
  <c r="M544" i="2" s="1"/>
</calcChain>
</file>

<file path=xl/sharedStrings.xml><?xml version="1.0" encoding="utf-8"?>
<sst xmlns="http://schemas.openxmlformats.org/spreadsheetml/2006/main" count="1077" uniqueCount="800">
  <si>
    <t xml:space="preserve">
Fideicomiso Alianza para el Campo de Guanajuato "ALCAMPO"
Relación de Bienes Muebles que Componen el Patrimonio</t>
  </si>
  <si>
    <t>Código</t>
  </si>
  <si>
    <t>Descripción del Bien Mueble</t>
  </si>
  <si>
    <t>Valor en libros</t>
  </si>
  <si>
    <t>LA RELACION DE BIENES MUEBLES QUE CONFORMAN EL PATRIMONIO SE PRESENTA EN FORMATO ELECTRONICO SEGÚN ART 23 
DE LA LEY GENERAL DE CONTABILIDAD GUBERNAMENTAL</t>
  </si>
  <si>
    <t>http://sdayr.guanajuato.gob.mx/</t>
  </si>
  <si>
    <t>102_27e8310f1b9dcba6c0675bcd00068b82619d5b33.xlsx (live.com)</t>
  </si>
  <si>
    <t>Bajo protesta de decir verdad declaramos que los Estados Financieros y sus notas, son razonablemente correctos y son responsabilidad del emisor.</t>
  </si>
  <si>
    <t>Ing Marisol Saurez Correa</t>
  </si>
  <si>
    <t xml:space="preserve">Juan Lara Centeno </t>
  </si>
  <si>
    <t>Presidenta Suplente del Comité Tecnico</t>
  </si>
  <si>
    <t>Dirección de Control y Seguimiento de Fideicomisos</t>
  </si>
  <si>
    <t>Fideicomiso de Alianza para el Campo de Guanajuato</t>
  </si>
  <si>
    <t>Bienes Muebles y Depreciación, Deterioro y Amortización Acumulada de Bienes</t>
  </si>
  <si>
    <t>Grupo</t>
  </si>
  <si>
    <t>Sub grupo</t>
  </si>
  <si>
    <t>Clase</t>
  </si>
  <si>
    <t>Sub clase</t>
  </si>
  <si>
    <t>Num Consecutivo</t>
  </si>
  <si>
    <t>Año</t>
  </si>
  <si>
    <t>Oficio</t>
  </si>
  <si>
    <t>Factura</t>
  </si>
  <si>
    <t>Descripcion del Bien</t>
  </si>
  <si>
    <t>Monto</t>
  </si>
  <si>
    <t>Depreciacion</t>
  </si>
  <si>
    <t>Valor en Libros</t>
  </si>
  <si>
    <t>Equipo de Transporte</t>
  </si>
  <si>
    <t>A 7920</t>
  </si>
  <si>
    <t>Camion Ford 07No 76026474</t>
  </si>
  <si>
    <t>A 7968</t>
  </si>
  <si>
    <t>Camion Ford 07No 76024648</t>
  </si>
  <si>
    <t>A 7969</t>
  </si>
  <si>
    <t>Camion Ford 07No 76025215</t>
  </si>
  <si>
    <t>A 7978</t>
  </si>
  <si>
    <t>Camion Ford No 76025214</t>
  </si>
  <si>
    <t>A 7972</t>
  </si>
  <si>
    <t>Camion Ford 07 No76029909</t>
  </si>
  <si>
    <t>A 7970</t>
  </si>
  <si>
    <t>Camion Ford 07 No76028879</t>
  </si>
  <si>
    <t>A 7923</t>
  </si>
  <si>
    <t>Camion Ford 07 No76029905</t>
  </si>
  <si>
    <t>A 7922</t>
  </si>
  <si>
    <t>Camion Ford 07 No76028880</t>
  </si>
  <si>
    <t>A 7921</t>
  </si>
  <si>
    <t>Camion Ford 07 No76028878</t>
  </si>
  <si>
    <t>A 7971</t>
  </si>
  <si>
    <t>Camion Ford 07 No76029904</t>
  </si>
  <si>
    <t>A 7966</t>
  </si>
  <si>
    <t>Camion Ford 07 No76030618</t>
  </si>
  <si>
    <t>A 7967</t>
  </si>
  <si>
    <t>Camion Ford 07 No76029910</t>
  </si>
  <si>
    <t>719/2007</t>
  </si>
  <si>
    <t>Equipo de Transporte 719/2007</t>
  </si>
  <si>
    <t>062/2007</t>
  </si>
  <si>
    <t>20126 B</t>
  </si>
  <si>
    <t>Equipo de Transporte 062/2007</t>
  </si>
  <si>
    <t>BAJA FEBRERO 2020</t>
  </si>
  <si>
    <t>20127 B</t>
  </si>
  <si>
    <t>Equipo de Transporte 02/2007</t>
  </si>
  <si>
    <t>Q56/2007</t>
  </si>
  <si>
    <t>Equipo de Transporte Q56/2007</t>
  </si>
  <si>
    <t>Equipo de Computo</t>
  </si>
  <si>
    <t>384/2006</t>
  </si>
  <si>
    <t>Diadema Pc Bluetooh</t>
  </si>
  <si>
    <t>411/2006</t>
  </si>
  <si>
    <t>10 Computadoras Hp</t>
  </si>
  <si>
    <t>401/2006</t>
  </si>
  <si>
    <t>Impresora Laser Xerox</t>
  </si>
  <si>
    <t xml:space="preserve"> M77/2007</t>
  </si>
  <si>
    <t>Bienes Infor M77/2007</t>
  </si>
  <si>
    <t xml:space="preserve"> 003/2007</t>
  </si>
  <si>
    <t>Bienes Infor 03/2007</t>
  </si>
  <si>
    <t xml:space="preserve"> O85/2007</t>
  </si>
  <si>
    <t>Bienes Infor O85/2007</t>
  </si>
  <si>
    <t xml:space="preserve"> 808/2007</t>
  </si>
  <si>
    <t>Bienes Infor 808/2007</t>
  </si>
  <si>
    <t xml:space="preserve"> 839/2007</t>
  </si>
  <si>
    <t>Bienes Infor 839/2007</t>
  </si>
  <si>
    <t xml:space="preserve"> N44/2007</t>
  </si>
  <si>
    <t>Bienes Infor N44/2007</t>
  </si>
  <si>
    <t xml:space="preserve"> N86/2007</t>
  </si>
  <si>
    <t>Bienes Infor N86/2007</t>
  </si>
  <si>
    <t xml:space="preserve"> 040/2007</t>
  </si>
  <si>
    <t>Bienes Infor 040/2007</t>
  </si>
  <si>
    <t xml:space="preserve"> 467/2007</t>
  </si>
  <si>
    <t>Bienes Infor 467/2007</t>
  </si>
  <si>
    <t xml:space="preserve"> 675/2007</t>
  </si>
  <si>
    <t>Bienes Infor 675/2007</t>
  </si>
  <si>
    <t xml:space="preserve"> N04/2007</t>
  </si>
  <si>
    <t>Bienes Infor N04/2007</t>
  </si>
  <si>
    <t xml:space="preserve"> M57/2007</t>
  </si>
  <si>
    <t>Bienes Infor M57/2007</t>
  </si>
  <si>
    <t xml:space="preserve"> 787/2007</t>
  </si>
  <si>
    <t>Bienes Infor 787/2007</t>
  </si>
  <si>
    <t>Bienes Infor N04</t>
  </si>
  <si>
    <t xml:space="preserve"> N09/2007</t>
  </si>
  <si>
    <t>Bienes Infor N09/2007</t>
  </si>
  <si>
    <t xml:space="preserve"> N10/2009</t>
  </si>
  <si>
    <t>Bienes Infor N10/2009</t>
  </si>
  <si>
    <t xml:space="preserve"> N00/2007</t>
  </si>
  <si>
    <t>Bienes Infor N00/2007</t>
  </si>
  <si>
    <t xml:space="preserve"> M50/2007</t>
  </si>
  <si>
    <t>Bienes Infor M50</t>
  </si>
  <si>
    <t xml:space="preserve"> 782/2007</t>
  </si>
  <si>
    <t>Bienes Infor 782/2007</t>
  </si>
  <si>
    <t xml:space="preserve"> P35/2007</t>
  </si>
  <si>
    <t>Bienes Infor P35/2007</t>
  </si>
  <si>
    <t xml:space="preserve"> 013/2007</t>
  </si>
  <si>
    <t>Bienes Infor 013/2007</t>
  </si>
  <si>
    <t xml:space="preserve"> 774/2007</t>
  </si>
  <si>
    <t>Bienes Infor 774/2007</t>
  </si>
  <si>
    <t xml:space="preserve"> N32/2007</t>
  </si>
  <si>
    <t>Bienes Infor N32/2007</t>
  </si>
  <si>
    <t xml:space="preserve"> M93/2007</t>
  </si>
  <si>
    <t>Bienes Infor M93/2007</t>
  </si>
  <si>
    <t xml:space="preserve"> N08/2007</t>
  </si>
  <si>
    <t>Bienes Infor N08/2007</t>
  </si>
  <si>
    <t xml:space="preserve"> 875/2008</t>
  </si>
  <si>
    <t>Bienes Infor 875/2008</t>
  </si>
  <si>
    <t>824/2008</t>
  </si>
  <si>
    <t>Bienes Infor 824/2008</t>
  </si>
  <si>
    <t xml:space="preserve"> B07/2008</t>
  </si>
  <si>
    <t>Bienes Infor B07/2008</t>
  </si>
  <si>
    <t xml:space="preserve"> 830/2008</t>
  </si>
  <si>
    <t>Bienes Infor 830/2008</t>
  </si>
  <si>
    <t xml:space="preserve"> 932/2008</t>
  </si>
  <si>
    <t>Bienes Infor 932/2008</t>
  </si>
  <si>
    <t xml:space="preserve"> 832/2008</t>
  </si>
  <si>
    <t>Bienes Infor 832/2008</t>
  </si>
  <si>
    <t xml:space="preserve"> 892/2008</t>
  </si>
  <si>
    <t>Bienes Infor 892/2008</t>
  </si>
  <si>
    <t xml:space="preserve"> 893/2008</t>
  </si>
  <si>
    <t>Bienes Infor 893/2008</t>
  </si>
  <si>
    <t xml:space="preserve"> C29/2009</t>
  </si>
  <si>
    <t>LAPTOP</t>
  </si>
  <si>
    <t xml:space="preserve"> C86/2009</t>
  </si>
  <si>
    <t>IMPRESORA</t>
  </si>
  <si>
    <t>PROYECTOR</t>
  </si>
  <si>
    <t>SCANER</t>
  </si>
  <si>
    <t xml:space="preserve"> D49/2009</t>
  </si>
  <si>
    <t>CPU</t>
  </si>
  <si>
    <t xml:space="preserve"> E45/2009</t>
  </si>
  <si>
    <t>MONITOR</t>
  </si>
  <si>
    <t xml:space="preserve"> F10/2009</t>
  </si>
  <si>
    <t xml:space="preserve"> C69/2009</t>
  </si>
  <si>
    <t xml:space="preserve"> 467/2012</t>
  </si>
  <si>
    <t>Bienes Infor 467/2012-51501 Bienes Informaticos</t>
  </si>
  <si>
    <t>Bienes Infor 467/2012-52101 Eq Aparatos Audiovi</t>
  </si>
  <si>
    <t>Bienes Infor 467/2012-5970 Lic Infor Intelectua</t>
  </si>
  <si>
    <t>068/2013</t>
  </si>
  <si>
    <t>Bienes Infor 068/2012-51501 Bienes Informaticos</t>
  </si>
  <si>
    <t>Bienes Infor 068/2012-52101 Eq Aparatos Audiovi</t>
  </si>
  <si>
    <t>Bienes Infor 068/2012-5970 Lic Infor Intelectua</t>
  </si>
  <si>
    <t xml:space="preserve"> 915/2015</t>
  </si>
  <si>
    <t>BIENES INFOR 915/2015 COMPUTADORA HP ELITE DESK</t>
  </si>
  <si>
    <t>BIENES INFOR 915/2015 IMPRESORA HP LASERJET</t>
  </si>
  <si>
    <t xml:space="preserve">BIENES INFOR 915/2015 IMPRESORA HP COLOR LASERJET </t>
  </si>
  <si>
    <t xml:space="preserve"> 740/2015</t>
  </si>
  <si>
    <t>BIENES INFOR 740/2015 SCANER HP SCANJET PRO</t>
  </si>
  <si>
    <t>A37/2015</t>
  </si>
  <si>
    <t>C0636,3854</t>
  </si>
  <si>
    <t>A37/2015 HP POE+SWITCH+ 4 GI ADMINISTRABLE 2 PIEZAS</t>
  </si>
  <si>
    <t>A37/2015 VIDEO PROYECTOR SONY 2 PIEZAS A63/15</t>
  </si>
  <si>
    <t>A70/2015</t>
  </si>
  <si>
    <t>A9084</t>
  </si>
  <si>
    <t>A70/2015 CONPUTADORAPORTATIL HP 5 PIEZAS A63/15</t>
  </si>
  <si>
    <t>A63/2015</t>
  </si>
  <si>
    <t>FI5390</t>
  </si>
  <si>
    <t>PAQUETE NIVEL SOKKIA B-20</t>
  </si>
  <si>
    <t>FI5727</t>
  </si>
  <si>
    <t>PAQUETE ESTACION TOTAL SOKKIA SET 65-W</t>
  </si>
  <si>
    <t>B03/2015</t>
  </si>
  <si>
    <t>AA2388,1269</t>
  </si>
  <si>
    <t>2 UNIDAD AIRE ACONDICIONADO TIPO MINISPLIT B03/15</t>
  </si>
  <si>
    <t>UNIDAD AIRE ACONDICIONADO TIPO MINISPLIT B03/15</t>
  </si>
  <si>
    <t>C11/2015</t>
  </si>
  <si>
    <t xml:space="preserve">C11/2015 24 COMPUTADORAS DE ESCRITORIO HP </t>
  </si>
  <si>
    <t>167/2016</t>
  </si>
  <si>
    <t>38A</t>
  </si>
  <si>
    <t>AIRE ACONDICIONADO MINISPLITS 3 TON 167/16</t>
  </si>
  <si>
    <t>AIRE ACONDICIONADO MINISPLITS 1 TON 167/16</t>
  </si>
  <si>
    <t>184/2016</t>
  </si>
  <si>
    <t>A428</t>
  </si>
  <si>
    <t>Proyector Infocus in3136a Fofae 184/16</t>
  </si>
  <si>
    <t>Infocus Wireless Adapter fofae 184/16</t>
  </si>
  <si>
    <t>170/2016</t>
  </si>
  <si>
    <t>BYP1596</t>
  </si>
  <si>
    <t>Equipo York 2 Toneladas 220 Wts fofae 170/2016</t>
  </si>
  <si>
    <t>319/2016</t>
  </si>
  <si>
    <t>Aire Acondicionado marca Mirage 2 Ton 319/2016</t>
  </si>
  <si>
    <t>598/2016</t>
  </si>
  <si>
    <t>BYP1780</t>
  </si>
  <si>
    <t>AIRE ACONDICIONADO MARCA PRIME 3 TON 598/16</t>
  </si>
  <si>
    <t>968, 969 Y 970/2016</t>
  </si>
  <si>
    <t>B0E1DFA4-5ACC-112F-D10F-F1AF9B5DAB8D</t>
  </si>
  <si>
    <t>20 MULTIFUNCIONALES  INST 968, 969 Y 970/2016</t>
  </si>
  <si>
    <t>19 COMPUTADORA PERSONAL DE ESCT INST 968, 969 Y 970/2016</t>
  </si>
  <si>
    <t>2 LAPTOP NOTEBOOK HP INSTR 968, 969 Y 970/2016</t>
  </si>
  <si>
    <t>823/2016</t>
  </si>
  <si>
    <t>AA1341</t>
  </si>
  <si>
    <t>2 GPS MA P64S WORDLWIDE INSTR 823/16</t>
  </si>
  <si>
    <t>A06-A09/16</t>
  </si>
  <si>
    <t>Scaner documental HP A06-A09/16</t>
  </si>
  <si>
    <t>A86/2016</t>
  </si>
  <si>
    <t>A 1943</t>
  </si>
  <si>
    <t>28 Impresora de credenciales marca zebra intr A86/2016</t>
  </si>
  <si>
    <t>A 13088</t>
  </si>
  <si>
    <t>1 Pza sistema de almacenamiento marca bufalo intr A86/2016</t>
  </si>
  <si>
    <t>A 13078</t>
  </si>
  <si>
    <t>2 Pzas Bluetooth perp kit, lector de codigo de barras instr A86/2016</t>
  </si>
  <si>
    <t>C60/2016</t>
  </si>
  <si>
    <t>1000000401373870</t>
  </si>
  <si>
    <t>6 Pzas. Mapa movil, incluye 1 computadora Instr C60/16</t>
  </si>
  <si>
    <t>2 Pzas Mapa movil, Una computadora tablet Instr C60/16</t>
  </si>
  <si>
    <t>043/2017</t>
  </si>
  <si>
    <t>A13765,73,74</t>
  </si>
  <si>
    <t>3 Ccomputadora kit1058 comp portatil. Instr 043/17</t>
  </si>
  <si>
    <t>6 Impresora HP Laserjet Enterprise M604 dn instr 043/17</t>
  </si>
  <si>
    <t>1 Impresora portatil HP Officejet 200 instr 043/17</t>
  </si>
  <si>
    <t>3 Escaner HP ScanJet Enterprise intr 043/17</t>
  </si>
  <si>
    <t>30 Computadora HP Prodesk 280 instr 043/17</t>
  </si>
  <si>
    <t>044/2017</t>
  </si>
  <si>
    <t>15 pzas Regulador de Voltaje inst 044/17</t>
  </si>
  <si>
    <t>7 Switch Linksys 8 Puertos instr 044/17</t>
  </si>
  <si>
    <t>Microfono Inalambrico Shure instr 044/17</t>
  </si>
  <si>
    <t>657/2017</t>
  </si>
  <si>
    <t>Aire acondicionado minisplit 1 ton</t>
  </si>
  <si>
    <t>884/2017</t>
  </si>
  <si>
    <t xml:space="preserve"> A 687</t>
  </si>
  <si>
    <t>Woksation HP Z440 Procesador 884/17</t>
  </si>
  <si>
    <t>A48-A50-A53-A56/17</t>
  </si>
  <si>
    <t>CC133</t>
  </si>
  <si>
    <t>Camara de Videograbacion Nikon A48-A50-A53-A56/17</t>
  </si>
  <si>
    <t>A56/2017</t>
  </si>
  <si>
    <t>CC134</t>
  </si>
  <si>
    <t>Camara Fotografica Digital Nikon A56/17</t>
  </si>
  <si>
    <t>176/2018</t>
  </si>
  <si>
    <t>A718</t>
  </si>
  <si>
    <t>Tableta Samsung Galaxy Tab S2 SM-T813 instr 176/18</t>
  </si>
  <si>
    <t>219/2018</t>
  </si>
  <si>
    <t>AAA1579E-5DC1-4CBD-9AC3-A996FD9EE27A</t>
  </si>
  <si>
    <t>Aire Acondicionado LG de 1 Ton FOFAE 219/18</t>
  </si>
  <si>
    <t>279/2018</t>
  </si>
  <si>
    <t>6FC2F14A-68B9-43FA-BE92-20EE81F028F8</t>
  </si>
  <si>
    <t>Computadora Portatil Hewlett-Packard FOFAE 279/18</t>
  </si>
  <si>
    <t>505/2018</t>
  </si>
  <si>
    <t>38E57542-28D1-4026-A529-0B0BD4E62B89</t>
  </si>
  <si>
    <t>Aspiradora Industrial de acero inoxidable INTR 505/18</t>
  </si>
  <si>
    <t>643/2018</t>
  </si>
  <si>
    <t>A-151</t>
  </si>
  <si>
    <t>Aire Aconsicionado MINISPLIT 3 TON instr 643/18</t>
  </si>
  <si>
    <t>813 Y 814/18</t>
  </si>
  <si>
    <t>AS117</t>
  </si>
  <si>
    <t>Relojes checasor FOFAE 813 Y 814/18</t>
  </si>
  <si>
    <t>711/2018</t>
  </si>
  <si>
    <t>A783</t>
  </si>
  <si>
    <t>Laptop dell FOFAE 711/18</t>
  </si>
  <si>
    <t>TV led 40" Hisense smart FOFAE 711/18</t>
  </si>
  <si>
    <t>Monitor HP 25" FOFAE 711/18</t>
  </si>
  <si>
    <t>744/2018</t>
  </si>
  <si>
    <t xml:space="preserve">FOLIO A-152 </t>
  </si>
  <si>
    <t>Suministro de aire acondicionado minisplit FOFAE 744/18</t>
  </si>
  <si>
    <t>784/2018</t>
  </si>
  <si>
    <t>Servidor Nas para rack FOFAE 784/18</t>
  </si>
  <si>
    <t>Disco duro WD4 tb/7200 RPM FOFAE 784/18</t>
  </si>
  <si>
    <t>788/2018</t>
  </si>
  <si>
    <t>JOS30</t>
  </si>
  <si>
    <t>Impresora laser color HP FOFAE 788/18</t>
  </si>
  <si>
    <t>742/2018</t>
  </si>
  <si>
    <t>27451-FACTURA FOLIO FISCAL 193714DF-447D-418F-9A81-0CF4001B86D1</t>
  </si>
  <si>
    <t>Planta de Energia SITE SDAyR FOFAE 742/18</t>
  </si>
  <si>
    <t>971/2018</t>
  </si>
  <si>
    <t>JOS 78</t>
  </si>
  <si>
    <t>Truturadora de papel FOFAE 971/18</t>
  </si>
  <si>
    <t>A10/2018</t>
  </si>
  <si>
    <t>JOS 52</t>
  </si>
  <si>
    <t>2 Laptop procesador AMD FOFAE A10/218</t>
  </si>
  <si>
    <t>245/2019</t>
  </si>
  <si>
    <t>Aire Acondicionado Tipo Mini Splitde 1 Ton FOFAE 245/19</t>
  </si>
  <si>
    <t>423/2019</t>
  </si>
  <si>
    <t>L-2273</t>
  </si>
  <si>
    <t>Servidor Dell Storage SCV3020</t>
  </si>
  <si>
    <t>Logitech Rally Kit Video Conferencia</t>
  </si>
  <si>
    <t>426/2019</t>
  </si>
  <si>
    <t>Proyector Epson V11H843021</t>
  </si>
  <si>
    <t>490,491,492/2019</t>
  </si>
  <si>
    <t>L-2278</t>
  </si>
  <si>
    <t>Computadora Latitud 5400BTX</t>
  </si>
  <si>
    <t>10 No Break UPS Omnismart</t>
  </si>
  <si>
    <t>541,542,543/2019</t>
  </si>
  <si>
    <t>Comput Desktop TC M720T_Intel</t>
  </si>
  <si>
    <t>545/2019</t>
  </si>
  <si>
    <t>A1808,A1835</t>
  </si>
  <si>
    <t>2 Impresora HP Laserjet Pro MFP</t>
  </si>
  <si>
    <t>550,551,552,555/2019</t>
  </si>
  <si>
    <t>A1832</t>
  </si>
  <si>
    <t>2 Comp Lenovo V530-24ICB</t>
  </si>
  <si>
    <t>3 comp personal HP Pavillion</t>
  </si>
  <si>
    <t>2 comp personal Think Pad L490</t>
  </si>
  <si>
    <t>560,561/2019</t>
  </si>
  <si>
    <t>A1812</t>
  </si>
  <si>
    <t>Proyector Epson X4HS8X01163</t>
  </si>
  <si>
    <t>561/2019</t>
  </si>
  <si>
    <t>Pantalla de Proyeccion 170"</t>
  </si>
  <si>
    <t>575/2019</t>
  </si>
  <si>
    <t>9 Epos Seguridad FortiAP 223E</t>
  </si>
  <si>
    <t>627/2019</t>
  </si>
  <si>
    <t>Computadora Dell Escritorio 2 pzas</t>
  </si>
  <si>
    <t>632/2019</t>
  </si>
  <si>
    <t>A1884</t>
  </si>
  <si>
    <t>Impresora Lasser HP 3 pzas</t>
  </si>
  <si>
    <t>F-11396</t>
  </si>
  <si>
    <t>10 Computadora Escritorio HP LASPODX438</t>
  </si>
  <si>
    <t>30 No-Break KRN-21-401</t>
  </si>
  <si>
    <t>30 Impresoras HP LaserJet 1320</t>
  </si>
  <si>
    <t>F-8461</t>
  </si>
  <si>
    <t>Servidor de Red HP Proliant DL380</t>
  </si>
  <si>
    <t>F-8570</t>
  </si>
  <si>
    <t>4 workstation HP Mod XW6200</t>
  </si>
  <si>
    <t>4 Monitor Plano LCD 19" HP</t>
  </si>
  <si>
    <t>F-12166</t>
  </si>
  <si>
    <t>4 Computadoras HP DC-7600</t>
  </si>
  <si>
    <t>4 No-Break Sola</t>
  </si>
  <si>
    <t>F-12215</t>
  </si>
  <si>
    <t>11 No-Break Microsr Intet</t>
  </si>
  <si>
    <t>F-354</t>
  </si>
  <si>
    <t>Antena para Red Inalambrica SDA</t>
  </si>
  <si>
    <t>F-5367</t>
  </si>
  <si>
    <t>Impresora HP LaserJet 2420N</t>
  </si>
  <si>
    <t>F-8736</t>
  </si>
  <si>
    <t>2 Computadora Escritorio HP Mod DC7600 SFF</t>
  </si>
  <si>
    <t>F-12410</t>
  </si>
  <si>
    <t>10 No-Break SR Inet</t>
  </si>
  <si>
    <t>F-1464</t>
  </si>
  <si>
    <t>3 No-Break PSH PSH850</t>
  </si>
  <si>
    <t>F-1465</t>
  </si>
  <si>
    <t>28 No-Break PSH850</t>
  </si>
  <si>
    <t>F-1466</t>
  </si>
  <si>
    <t>3 No-Break PSH850</t>
  </si>
  <si>
    <t>F-1467</t>
  </si>
  <si>
    <t>1 No-Break PSH850</t>
  </si>
  <si>
    <t>F-6248</t>
  </si>
  <si>
    <t>Computadora Laptop HP 6720</t>
  </si>
  <si>
    <t>F-0223</t>
  </si>
  <si>
    <t>2 Monitor Plasma Samsung 42"</t>
  </si>
  <si>
    <t>F-0648</t>
  </si>
  <si>
    <t>4 Fuentes de Poder SR INET VA480</t>
  </si>
  <si>
    <t>F-0649</t>
  </si>
  <si>
    <t>27 Fuentes de Poder SR INET VA480</t>
  </si>
  <si>
    <t>F-58820</t>
  </si>
  <si>
    <t>2 Proyector Infocus IN2114</t>
  </si>
  <si>
    <t>F-0871</t>
  </si>
  <si>
    <t>3 Switch Cisco SRW200SP</t>
  </si>
  <si>
    <t>F-0916</t>
  </si>
  <si>
    <t>27 No Break XRN-21-801</t>
  </si>
  <si>
    <t>F-0917</t>
  </si>
  <si>
    <t>4 No Break XRN-21-801</t>
  </si>
  <si>
    <t>F-0940</t>
  </si>
  <si>
    <t>Switch Cisco Catalys 2960</t>
  </si>
  <si>
    <t>CE 01766</t>
  </si>
  <si>
    <t>Sistema con Receptor doble</t>
  </si>
  <si>
    <t>F-1032</t>
  </si>
  <si>
    <t>Impresora Inkjet HP Officejet</t>
  </si>
  <si>
    <t>F-1139</t>
  </si>
  <si>
    <t>2 Impresora Laser HP CP2025DN</t>
  </si>
  <si>
    <t>3 No Break Micro SR INET 800</t>
  </si>
  <si>
    <t>5 Ipad Case, Ipad Keyboard</t>
  </si>
  <si>
    <t>F-1140</t>
  </si>
  <si>
    <t>5 Computadora Laptop Mini 210-2035LA</t>
  </si>
  <si>
    <t>Ipad 32GB</t>
  </si>
  <si>
    <t>F-1183</t>
  </si>
  <si>
    <t>Impresora Laser Color HP</t>
  </si>
  <si>
    <t>F-1205</t>
  </si>
  <si>
    <t>2 Ipad 32GB</t>
  </si>
  <si>
    <t>Proyector Infocus</t>
  </si>
  <si>
    <t>F-9753</t>
  </si>
  <si>
    <t>2Computadora Portatil HP ProBook</t>
  </si>
  <si>
    <t>A-272</t>
  </si>
  <si>
    <t>Computadora HP 505B AMD Athlon</t>
  </si>
  <si>
    <t>APC 208V/120V 10 KVA STEP</t>
  </si>
  <si>
    <t>A0361</t>
  </si>
  <si>
    <t>Computadora HP Gabinete Minitorre</t>
  </si>
  <si>
    <t>B07/2008</t>
  </si>
  <si>
    <t>Computadora Portatil HP</t>
  </si>
  <si>
    <t>21 Computadora Personal HP Business 6305</t>
  </si>
  <si>
    <t>A2538</t>
  </si>
  <si>
    <t>15 Digitalizador de Documentos Kodak y regulador</t>
  </si>
  <si>
    <t>40 Switches estandares D-link</t>
  </si>
  <si>
    <t>Servifor HP ProLiant DL380</t>
  </si>
  <si>
    <t>Equipo almacenamiento Externo Smart Array HP</t>
  </si>
  <si>
    <t>2 Pantalla Led Smart 70" Sharp</t>
  </si>
  <si>
    <t>144/2020</t>
  </si>
  <si>
    <t>A29371</t>
  </si>
  <si>
    <t>Proyector Epson Powerlife</t>
  </si>
  <si>
    <t>158/2020</t>
  </si>
  <si>
    <t>3 Computadoras Optiplex 2080 Micro</t>
  </si>
  <si>
    <t>3 Computadoras Dell 3410</t>
  </si>
  <si>
    <t>3 Computadoras HP Inc Scanjet</t>
  </si>
  <si>
    <t>165/2020</t>
  </si>
  <si>
    <t>432c</t>
  </si>
  <si>
    <t>Camara Fotografica Canon EOS 6D</t>
  </si>
  <si>
    <t>BAJA MAYO 2023</t>
  </si>
  <si>
    <t>049/2022</t>
  </si>
  <si>
    <t>AJM135</t>
  </si>
  <si>
    <t>Apple imac 24 pulgadas retina</t>
  </si>
  <si>
    <t>sistema de audio integral marca BOSE</t>
  </si>
  <si>
    <t xml:space="preserve">teleprompter 16.5" vidrio optico </t>
  </si>
  <si>
    <t>096/2022</t>
  </si>
  <si>
    <t>ASP33</t>
  </si>
  <si>
    <t>Tablet Apple Ipad Air Chip M1</t>
  </si>
  <si>
    <t>015/2023</t>
  </si>
  <si>
    <t>AJM193</t>
  </si>
  <si>
    <t>Dron DJI MAVIC 3 serie 1581F67PB22BB00303MB</t>
  </si>
  <si>
    <t>Camara Canon EOS 6D serie 1897C009</t>
  </si>
  <si>
    <t>Lente Canon EF 8-15 mm serie 3044C003</t>
  </si>
  <si>
    <t>092/2023</t>
  </si>
  <si>
    <t xml:space="preserve">2 Multifuncional Lexmark mx522adhe Laser                                                                                                                                                                                                                  </t>
  </si>
  <si>
    <t xml:space="preserve">Bocina Bluetooth JBL Mod Party                                                                                                                                                                                                                            </t>
  </si>
  <si>
    <t xml:space="preserve">Regulador de Voltaje Steren                                                                                                                                                                                                                               </t>
  </si>
  <si>
    <t>095/2023</t>
  </si>
  <si>
    <t xml:space="preserve">Docking Station Lenovo                                                                                                                                                                                                                                    </t>
  </si>
  <si>
    <t xml:space="preserve">2 Monitor Lenovo 27"                                                                                                                                                                                                                                      </t>
  </si>
  <si>
    <t xml:space="preserve">4 Teclados Lenovo PRO II Negro                                                                                                                                                                                                                            </t>
  </si>
  <si>
    <t xml:space="preserve">6 Mouse Lenovo Optico Negro                                                                                                                                                                                                                               </t>
  </si>
  <si>
    <t xml:space="preserve">Laptop HP Pavilion Core I7                                                                                                                                                                                                                                </t>
  </si>
  <si>
    <t xml:space="preserve">6 Estacion Switch 8 Puertos                                                                                                                                                                                                                               </t>
  </si>
  <si>
    <t>098/2023</t>
  </si>
  <si>
    <t>A43CD7</t>
  </si>
  <si>
    <t>Video Proyector Benq MX536 DPL</t>
  </si>
  <si>
    <t>Laptop ASUS Vivobook 15.6"</t>
  </si>
  <si>
    <t>132/2024</t>
  </si>
  <si>
    <t>4 Computadoras Escritorio Lenovo</t>
  </si>
  <si>
    <t>136/2024</t>
  </si>
  <si>
    <t>Laptop Lenovo V14G2 Celeron</t>
  </si>
  <si>
    <t>No Break Regulador de Voltaje Vorag</t>
  </si>
  <si>
    <t>3 GPS</t>
  </si>
  <si>
    <t>2 CAMARA DIGITAL</t>
  </si>
  <si>
    <t>SWITCH BAYSTACK 24 PTS</t>
  </si>
  <si>
    <t>2 SWITCH BAYSTACK DE 48 PUERTOS</t>
  </si>
  <si>
    <t>Regulador/No-Break</t>
  </si>
  <si>
    <t>Scaner</t>
  </si>
  <si>
    <t>Impresora</t>
  </si>
  <si>
    <t>CONMUTADOR VOLP</t>
  </si>
  <si>
    <t>Gps SISTEMA DE CAPTURA Y ACTUALIZACIÓN DE DATOS GEOGRAF</t>
  </si>
  <si>
    <t>FUENTE DE PODER REDUNDANTE PARA SERVIDOR</t>
  </si>
  <si>
    <t>PANTALLA LCD PARA LAPTOP</t>
  </si>
  <si>
    <t>A000799</t>
  </si>
  <si>
    <t>IMPRESORA LASER MEMORIA DE 16MB INTERFACE USB</t>
  </si>
  <si>
    <t>21 Regulador/No-Break</t>
  </si>
  <si>
    <t>10 REGULADOR CON 4 CONTATOS</t>
  </si>
  <si>
    <t>A 1564</t>
  </si>
  <si>
    <t>21 CPU HP Compaq con Monitor HP</t>
  </si>
  <si>
    <t>17 Regulador/No-Break</t>
  </si>
  <si>
    <t>A000784</t>
  </si>
  <si>
    <t>IPAD II BLANCA PANTALLA DE 9.7"</t>
  </si>
  <si>
    <t>IMPRESORA LASERJET COLOR</t>
  </si>
  <si>
    <t>LAP TOP HP INCLUYE MALETIN</t>
  </si>
  <si>
    <t>TV LED 75"</t>
  </si>
  <si>
    <t>12  ESCANER PLANO DIGITAL</t>
  </si>
  <si>
    <t>3 COMPUTADORA DE ESCRITORIO PRO 6300</t>
  </si>
  <si>
    <t>25 COMP ESCRIT MONITOR HP COLOR NEGRO 18.5 "</t>
  </si>
  <si>
    <t>5 IMPRESORA LASER JET</t>
  </si>
  <si>
    <t>TV LED 46". INCLUYE BRAZO DOBLE, MOV ART 10 Y 360 GRADOS</t>
  </si>
  <si>
    <t>7 RELOJ CHECADOR HUELLA DIGITAL</t>
  </si>
  <si>
    <t>11 COMPUT ESCRITORIO MONITOR18.5" NEGRO</t>
  </si>
  <si>
    <t>2 GPS CON CAMARA DE 5 MEGAPIXELES</t>
  </si>
  <si>
    <t>4 COMP ESCRIT 4GB RAM DVD RW MONITOR 18.5" NEGRO</t>
  </si>
  <si>
    <t>ESCANER 600 DPI 48 BITS USB</t>
  </si>
  <si>
    <t>LAP TOP LP PROCESADOR AMD PANTALLA 14"</t>
  </si>
  <si>
    <t>6 CAMARA FOTROGRAFICA</t>
  </si>
  <si>
    <t>5 GPS BAROMETRO BRUJULA MAGNETICA</t>
  </si>
  <si>
    <t>5 COMP ESCRIT 4GB RAM DVD RW MONITOR 18.5" NEGRO</t>
  </si>
  <si>
    <t>2 LAP TOP 6GM RAM, 750 DISCO DURA; 14"</t>
  </si>
  <si>
    <t>18 IMPRESORA LASER MONOCROMATICA LASERJET PRO SERIE 400</t>
  </si>
  <si>
    <t>A001111</t>
  </si>
  <si>
    <t>3 ESCANER</t>
  </si>
  <si>
    <t>A001126</t>
  </si>
  <si>
    <t>3 CAMARA FOTROGRAFICA</t>
  </si>
  <si>
    <t>A001135</t>
  </si>
  <si>
    <t>IMPRESORA LASER JET</t>
  </si>
  <si>
    <t>129/2025</t>
  </si>
  <si>
    <t>Impresora Multifuncional HP Laserjet PRO MFP 3103</t>
  </si>
  <si>
    <t>Mobiliario y Equipo Fna</t>
  </si>
  <si>
    <t>Muebles Cader Acambaro</t>
  </si>
  <si>
    <t>Q23/007</t>
  </si>
  <si>
    <t>Equipo de Admon Q23/007</t>
  </si>
  <si>
    <t>829/2007</t>
  </si>
  <si>
    <t>Equip Lab 829/2007</t>
  </si>
  <si>
    <t>268/2007</t>
  </si>
  <si>
    <t>Mobiliario 268/2007</t>
  </si>
  <si>
    <t>N51/2007</t>
  </si>
  <si>
    <t>Mobiliario N51/2007</t>
  </si>
  <si>
    <t>N77/2007</t>
  </si>
  <si>
    <t>Mobiliario N77/2007</t>
  </si>
  <si>
    <t>N86/2007</t>
  </si>
  <si>
    <t>Mobiliario N86/2007</t>
  </si>
  <si>
    <t>N59/2007</t>
  </si>
  <si>
    <t>Mobiliario N59/2007</t>
  </si>
  <si>
    <t>N78/2007</t>
  </si>
  <si>
    <t>Mobiliario N78/2007</t>
  </si>
  <si>
    <t>N52/2007</t>
  </si>
  <si>
    <t>Mobiliario N52/2007</t>
  </si>
  <si>
    <t>718/2007</t>
  </si>
  <si>
    <t>Telefono 718/2007</t>
  </si>
  <si>
    <t>Telefonos M57/2007</t>
  </si>
  <si>
    <t>802/2008</t>
  </si>
  <si>
    <t>Equipo de Admon 802/08</t>
  </si>
  <si>
    <t xml:space="preserve"> 497/2008</t>
  </si>
  <si>
    <t>Mobiliario 497/2008</t>
  </si>
  <si>
    <t xml:space="preserve"> 802/2008</t>
  </si>
  <si>
    <t>Mobiliario 802/2008</t>
  </si>
  <si>
    <t xml:space="preserve"> 888/2008</t>
  </si>
  <si>
    <t>Mobiliario 888/2008</t>
  </si>
  <si>
    <t xml:space="preserve"> 760/2008</t>
  </si>
  <si>
    <t>Mobiliario 760/2008</t>
  </si>
  <si>
    <t xml:space="preserve">Equipo de Admon  2009 </t>
  </si>
  <si>
    <t xml:space="preserve">Telefono 2009 </t>
  </si>
  <si>
    <t xml:space="preserve">Mobiliario 2009 </t>
  </si>
  <si>
    <t>467/2012</t>
  </si>
  <si>
    <t>S1101 Mobiliario 467/12</t>
  </si>
  <si>
    <t>51901 Equipo de Admon 467/12</t>
  </si>
  <si>
    <t>52301  Cam Fot Video 467/12</t>
  </si>
  <si>
    <t>56501  Eq Com y Telecom 467/12</t>
  </si>
  <si>
    <t>56902 Otros Bienes Inmueb 467/12</t>
  </si>
  <si>
    <t>51101 Mobiliario 068/13</t>
  </si>
  <si>
    <t>51901 Equipo de Admon 068/13</t>
  </si>
  <si>
    <t>56501 Eq Com y Telecom 068/13</t>
  </si>
  <si>
    <t>56701 Herram y Maqu Herra 068/13</t>
  </si>
  <si>
    <t>56902 Otros Bienes Inmueb 068/13</t>
  </si>
  <si>
    <t>E69/2014</t>
  </si>
  <si>
    <t>BR 459</t>
  </si>
  <si>
    <t>SILLON EJECUTIVO MODELO 4020</t>
  </si>
  <si>
    <t>E97/2014</t>
  </si>
  <si>
    <t xml:space="preserve">BR 471 </t>
  </si>
  <si>
    <t>CONJUNTO EJECUTIVO INCLUYE LIBRERO Y CREDENZA</t>
  </si>
  <si>
    <t>F03/2014</t>
  </si>
  <si>
    <t>SILLAS TAPIZADAS SIN BRAZOS NEGRA</t>
  </si>
  <si>
    <t>ESTANTES</t>
  </si>
  <si>
    <t>SILLAS OPERATIVAS</t>
  </si>
  <si>
    <t xml:space="preserve"> F06/2014</t>
  </si>
  <si>
    <t xml:space="preserve">MESAS DE CONSEJO </t>
  </si>
  <si>
    <t>F08/2014</t>
  </si>
  <si>
    <t xml:space="preserve">ESCRITORIO SECRETARIAL </t>
  </si>
  <si>
    <t>F-75</t>
  </si>
  <si>
    <t>PIEZAS DE ESCRITORIO</t>
  </si>
  <si>
    <t>F04/2014</t>
  </si>
  <si>
    <t xml:space="preserve">PIEZAS ESCANER EPSON </t>
  </si>
  <si>
    <t>A68/2015</t>
  </si>
  <si>
    <t>TELEFONO IP CISCO MOD SPA514G 5 PIEZAS A68/15</t>
  </si>
  <si>
    <t>TELEVISION LED DE 55" SAMT TV A68/15</t>
  </si>
  <si>
    <t>ESCRITORIO Y BIOMBOS, OPERATIVO 4 USUARIOS VANKE B03/15</t>
  </si>
  <si>
    <t>20 SILLAS VISITANTE POLIPROPILENO B03/15</t>
  </si>
  <si>
    <t>2 MESAS DE CONSEJO LTM B03/15</t>
  </si>
  <si>
    <t>70 SILLAS VISITANTE TAPIZ B03/15</t>
  </si>
  <si>
    <t>5 CONJ. SECR. PROMO AZZIENDE PENINSULAR B03/15</t>
  </si>
  <si>
    <t>18 ESCRITORIOS RECTOS B03/15</t>
  </si>
  <si>
    <t>4 ARCHIVEROS PROMOCION 4 GAVETAS B03/15</t>
  </si>
  <si>
    <t>424/2016</t>
  </si>
  <si>
    <t>SOA933</t>
  </si>
  <si>
    <t>44 SILLAS VISITANTE ITALIANA FOFAE 424/2016</t>
  </si>
  <si>
    <t>423/2016</t>
  </si>
  <si>
    <t>1 MESA MODULAR PARA 24 O 30 PERSONAS FOFAE 423/2016</t>
  </si>
  <si>
    <t>A04/2016</t>
  </si>
  <si>
    <t>L 013517</t>
  </si>
  <si>
    <t>3 Estanteria anaquel A04/16</t>
  </si>
  <si>
    <t>351/2017</t>
  </si>
  <si>
    <t>BR1606</t>
  </si>
  <si>
    <t>8 PZAS SILLA TIPO CAJERO CON DOBLE PALANCA Y ARO DESCANSAPIES</t>
  </si>
  <si>
    <t>588/2018</t>
  </si>
  <si>
    <t>Anaquel tipo Esqueleto 8 entrepaños FOFAE 588/2018</t>
  </si>
  <si>
    <t xml:space="preserve"> 806 Y 817/18</t>
  </si>
  <si>
    <t>DS263</t>
  </si>
  <si>
    <t>Dispensadores de agua 30 piezas FOFAE 806 Y 817/18</t>
  </si>
  <si>
    <t xml:space="preserve"> 813 Y 814/18</t>
  </si>
  <si>
    <t>Ventiladoes 3 aspas FOFAE 813 Y 814/18</t>
  </si>
  <si>
    <t>684/2018</t>
  </si>
  <si>
    <t>C519F02E-C739-4A45-A1E6-8FE567E99CC5</t>
  </si>
  <si>
    <t>Mesas tipo lunch de acero inoxidable FOFAE 684/18</t>
  </si>
  <si>
    <t>Sillon ejecutivo taurus FOFAE 711/18</t>
  </si>
  <si>
    <t>Dispensador de agua FOFAE 711/18</t>
  </si>
  <si>
    <t>966/2018</t>
  </si>
  <si>
    <t>BCF9E74C-E75D-4C90-98B5-AE6AFE5801FB</t>
  </si>
  <si>
    <t>Archivero horizontal FOFAE 966/18</t>
  </si>
  <si>
    <t>Archivero Librero FOFAE 966/18</t>
  </si>
  <si>
    <t>969/2018</t>
  </si>
  <si>
    <t>JOS 49</t>
  </si>
  <si>
    <t>6 Estantes tipo esqueleto FOFAE 969/18</t>
  </si>
  <si>
    <t>12 Sillas de espera metalicas FOFAE 969/18</t>
  </si>
  <si>
    <t>Mueble cafetero FOFAE 969/18</t>
  </si>
  <si>
    <t>Archivero horizontal FOFAE 969/18</t>
  </si>
  <si>
    <t>970/2018</t>
  </si>
  <si>
    <t>JOS 46</t>
  </si>
  <si>
    <t>8 Archivero metalico FOFAE 970/18</t>
  </si>
  <si>
    <t>Despachador de agua FOFAE 971/18</t>
  </si>
  <si>
    <t>Cafetera jarra de vidrio FOFAE 971/18</t>
  </si>
  <si>
    <t>Pantalla smart 70" FOFAE 971/18</t>
  </si>
  <si>
    <t>Frigobar de 5 pies cubicos FOFAE 971/18</t>
  </si>
  <si>
    <t>140/2019</t>
  </si>
  <si>
    <t>Switch escritorio TP FOFAE 140/19</t>
  </si>
  <si>
    <t>556,559/2019</t>
  </si>
  <si>
    <t>10 Silla Multifuncional Requiez</t>
  </si>
  <si>
    <t>10 Silla Pegable Lifetime</t>
  </si>
  <si>
    <t>Mesa Pegable Lifetime</t>
  </si>
  <si>
    <t>Sillon Ejecutivo Requiez</t>
  </si>
  <si>
    <t>586/2019</t>
  </si>
  <si>
    <t>Anaqueles Metalicos Gris Rata 26 Pzas</t>
  </si>
  <si>
    <t>609/2019</t>
  </si>
  <si>
    <t>A1437</t>
  </si>
  <si>
    <t>22 Sillas Secretarial Mod NOW-IKKA</t>
  </si>
  <si>
    <t>6 Libreros Color Oyamel</t>
  </si>
  <si>
    <t>611/2019</t>
  </si>
  <si>
    <t>A1438</t>
  </si>
  <si>
    <t>Escritorio Modular con Librero y Credenza</t>
  </si>
  <si>
    <t>Mesa Circular 6 pzas</t>
  </si>
  <si>
    <t>Archivero Horizontal 3 pzas</t>
  </si>
  <si>
    <t>Librero Medio sin Puertas 6 pzas</t>
  </si>
  <si>
    <t>Silla Ejecutiva Mod MM-Berlin 35 pzas</t>
  </si>
  <si>
    <t>Silla Fija 38 pzas</t>
  </si>
  <si>
    <t>Gaveta Melaminica</t>
  </si>
  <si>
    <t>612,613/2019</t>
  </si>
  <si>
    <t>E1189</t>
  </si>
  <si>
    <t>Modulo Operativo 21 pzas</t>
  </si>
  <si>
    <t>Escritorio en L  4 pzas</t>
  </si>
  <si>
    <t>Sala de Juntas Color Caoba</t>
  </si>
  <si>
    <t>090/2003.</t>
  </si>
  <si>
    <t>7 Escritorio con 1 pedestal</t>
  </si>
  <si>
    <t>Escritorio con 2 Pedestales</t>
  </si>
  <si>
    <t>Credenza con Gaveta y Librero</t>
  </si>
  <si>
    <t>10 Estantes Metalicos con 6 Entrepaños</t>
  </si>
  <si>
    <t>4 Siilas Tipo Cajera</t>
  </si>
  <si>
    <t>7 Silla Secretarial</t>
  </si>
  <si>
    <t>12 Silla Visitante Estruct Metalica</t>
  </si>
  <si>
    <t>3 Bancas de 3 Plazas</t>
  </si>
  <si>
    <t>6 Mesas de Trabajo</t>
  </si>
  <si>
    <t>Mesa para Maquina</t>
  </si>
  <si>
    <t>093/2003.</t>
  </si>
  <si>
    <t>2 archiveros de 4 Gavetas Metalico</t>
  </si>
  <si>
    <t>2 Sillones Ejecutivos en Piel</t>
  </si>
  <si>
    <t>Caja Fuerte con Cofre Interior</t>
  </si>
  <si>
    <t>094/2003.</t>
  </si>
  <si>
    <t>Banca de 3 PLazas</t>
  </si>
  <si>
    <t>096/2003.</t>
  </si>
  <si>
    <t>Aire Evaporativo Portatil</t>
  </si>
  <si>
    <t>Ventilador de TorreEnviracare</t>
  </si>
  <si>
    <t>097/2004.</t>
  </si>
  <si>
    <t>Archivero Color Arena</t>
  </si>
  <si>
    <t>098/2005.</t>
  </si>
  <si>
    <t>3 Distanciometro Leica Disto Special</t>
  </si>
  <si>
    <t>101/2007.</t>
  </si>
  <si>
    <t>Escritorio Semiejecutivo Metalico</t>
  </si>
  <si>
    <t>Silla Secretarial con Base de Estrella</t>
  </si>
  <si>
    <t>Archivero Metalico 4 Gavetas</t>
  </si>
  <si>
    <t>6 Conjuntos Modulares Ejecutivos</t>
  </si>
  <si>
    <t>7 Sillones Ejecutivos Reclinables</t>
  </si>
  <si>
    <t>10 Sillas de Visita Estibables</t>
  </si>
  <si>
    <t>2 Sillones de Visita con Base de Trineo</t>
  </si>
  <si>
    <t>5 Conjuntos Modulares Versatiles</t>
  </si>
  <si>
    <t>Area Operativa Modular 4 Usuarios</t>
  </si>
  <si>
    <t>5 Silla Secretariales Neumaticas</t>
  </si>
  <si>
    <t>Librero de Piso con Puertas</t>
  </si>
  <si>
    <t>Archivero de 2 Gavetas</t>
  </si>
  <si>
    <t>118/2008.</t>
  </si>
  <si>
    <t>7 Archiveros Verticales 4 Gavetas</t>
  </si>
  <si>
    <t>16 Silla Secretariales Operativas</t>
  </si>
  <si>
    <t>4 Isleta Modular 4 Usuarios</t>
  </si>
  <si>
    <t>Conjunto Modular Secretarial</t>
  </si>
  <si>
    <t>Silla de Trabajo de Lujo</t>
  </si>
  <si>
    <t>4 Conjuntos Modulares en L</t>
  </si>
  <si>
    <t>2 Mamparas</t>
  </si>
  <si>
    <t>121/2008.</t>
  </si>
  <si>
    <t>Siila Secretarial Neumatica de Tela</t>
  </si>
  <si>
    <t>Cafetera Turmix</t>
  </si>
  <si>
    <t>Conjunto Modular Semi Ejecutivo</t>
  </si>
  <si>
    <t>125/2008.</t>
  </si>
  <si>
    <t>5 Camara Fotografica Canon</t>
  </si>
  <si>
    <t>2 Pantalla de Proyecc. Draper</t>
  </si>
  <si>
    <t>5 Tv LCD AOC 32" Widescreen</t>
  </si>
  <si>
    <t>7 Reproductor DVD DV39OH</t>
  </si>
  <si>
    <t>126/2009.</t>
  </si>
  <si>
    <t>Scarner HP ScanJet N8420</t>
  </si>
  <si>
    <t>127/2009.</t>
  </si>
  <si>
    <t>90 Estantes Metalicos Tipo Esqueleto</t>
  </si>
  <si>
    <t>128/2009.</t>
  </si>
  <si>
    <t>Grbadora Reportera Digital</t>
  </si>
  <si>
    <t>129/2009.</t>
  </si>
  <si>
    <t>Aire Acondicionado Mini Split York</t>
  </si>
  <si>
    <t>130/2009.</t>
  </si>
  <si>
    <t>Podium Color Gris/Negro</t>
  </si>
  <si>
    <t>131/2009.</t>
  </si>
  <si>
    <t>22 Relojes Huella Digital ZKTAC 1250</t>
  </si>
  <si>
    <t>Conjunto Modular Ejecutivo</t>
  </si>
  <si>
    <t>6 Sillas Cajeras Neumaticas</t>
  </si>
  <si>
    <t>54 Sillas de Visitante</t>
  </si>
  <si>
    <t>Sillon Ejecutivo Respaldo Alto</t>
  </si>
  <si>
    <t>46 Sillas Operativas Respaldo Ergonomico</t>
  </si>
  <si>
    <t>2 mesas de Consejo</t>
  </si>
  <si>
    <t>25 Archiveros Verticales 4 Gavetas</t>
  </si>
  <si>
    <t>10 Isletas Modulares Escuadra</t>
  </si>
  <si>
    <t>7 Lubreros de Piso</t>
  </si>
  <si>
    <t>2 Modulos Escuadra</t>
  </si>
  <si>
    <t>4 Escritorios Secretariales</t>
  </si>
  <si>
    <t>151/2010.</t>
  </si>
  <si>
    <t>Escritorio Secretarial</t>
  </si>
  <si>
    <t>12 Sillas Visitante Tela</t>
  </si>
  <si>
    <t>SillonEjecutivo Respaldo Alto</t>
  </si>
  <si>
    <t>2 Sillas Operativas Respaldo Ergonomico</t>
  </si>
  <si>
    <t>Mesa de Consejo</t>
  </si>
  <si>
    <t>Modulo Escuadra</t>
  </si>
  <si>
    <t>2 Libreros de Piso</t>
  </si>
  <si>
    <t>Caja Fuerte Empotrable</t>
  </si>
  <si>
    <t>152/2010.</t>
  </si>
  <si>
    <t>Mostrador Madera de Pino</t>
  </si>
  <si>
    <t>153/2010.</t>
  </si>
  <si>
    <t>2 Telefono Nortel M3903</t>
  </si>
  <si>
    <t>154/2010.</t>
  </si>
  <si>
    <t>DVD 225MM Piano</t>
  </si>
  <si>
    <t>155/2010.</t>
  </si>
  <si>
    <t>Grabadora Digital Sony</t>
  </si>
  <si>
    <t>156/2012.</t>
  </si>
  <si>
    <t>20 Estantes Metalicos La Piedad</t>
  </si>
  <si>
    <t>157/2012.</t>
  </si>
  <si>
    <t>158/2012.</t>
  </si>
  <si>
    <t>Aire Acondicionado 1/8 HP</t>
  </si>
  <si>
    <t>160/2012.</t>
  </si>
  <si>
    <t>Television 42" LCD LG</t>
  </si>
  <si>
    <t>DVD Samsung 804328</t>
  </si>
  <si>
    <t>FB5545</t>
  </si>
  <si>
    <t>3 Escritorios Rectos</t>
  </si>
  <si>
    <t>5 Sillas Semi Ejecutivas en Malla</t>
  </si>
  <si>
    <t>131/2024</t>
  </si>
  <si>
    <t>A-1774</t>
  </si>
  <si>
    <t>Frigobar Hisence RR43D6ACX1</t>
  </si>
  <si>
    <t>ARCHIVERO METALICO CHAPA 4 GAVETAS T/OFICIO COLOR ARENA</t>
  </si>
  <si>
    <t>ESCRITORIO SEMI-EJECUT METALICO CUBIERTA VOLADA MADERA T/OFICIO</t>
  </si>
  <si>
    <t>SILLA SECRETARIAL BASE DE ESTRELLA DE 5 PUNTAS DE NYLON</t>
  </si>
  <si>
    <t>FAX</t>
  </si>
  <si>
    <t>6 CONJUNTO MODULAR EJECUTIVO INCL ESCRIT, CREDENZA, LIBRERO</t>
  </si>
  <si>
    <t>7 SILLON EJECUTIVO RECLINABLE CON RESPALDO ALTO</t>
  </si>
  <si>
    <t>10 SILLAS DE VISITA ESTIBABLES SIN BRAZOS, TELA NEGRA</t>
  </si>
  <si>
    <t>2 SILLON DE VISITA REGENERATO BASE DE TRINEO CROMADA</t>
  </si>
  <si>
    <t>5 CONJUNTO MOD VERSATIL EN L CON SISTEMA DE ARCHIVO</t>
  </si>
  <si>
    <t>MODULAR AREA OPERATIVA PARA 4 USUARIOS</t>
  </si>
  <si>
    <t>5 SILLAS SECRETARIAL NEUMATICA TELA Y ERGONOMICA</t>
  </si>
  <si>
    <t>LIBRERO DE PISO CON PUERTAS Y ENTREPAÑOS</t>
  </si>
  <si>
    <t>ARCHIVERO 2 GAVETAS VERSATILES COLOR NEGRO</t>
  </si>
  <si>
    <t>7 ARCHIVEROS VERTICAL, T/OFICIO DE 4 GAVETAS</t>
  </si>
  <si>
    <t>16 SILLAS SECRET OPERATIVA EN TELA Y SISTEMA NEUMATICO</t>
  </si>
  <si>
    <t>4 ISLETA MODULAR 4 USUARIOS CON 4 MESAS TRABAJO EN L</t>
  </si>
  <si>
    <t>CONJUNTO MODULAR SECRETARIAL Y TRES ARCHIVEROS</t>
  </si>
  <si>
    <t>SILLA DE TRABAJO DE LUJO, EN TELA NEGRO CON BRAZOS</t>
  </si>
  <si>
    <t>8 CONJUNTO MODULAR EN L, SISTEMA DE ARCHIVO VANADIO</t>
  </si>
  <si>
    <t>2 MAMPARAS DE CRISTAL</t>
  </si>
  <si>
    <t>BASE DE APOYO SOPORTABLE A PISO</t>
  </si>
  <si>
    <t>GRABADORA REPORTERA</t>
  </si>
  <si>
    <t>2 GRABADORAS DE VOZ</t>
  </si>
  <si>
    <t>6 ESTANTE METALICO, 6 ENTREPAÑOS, 8 ESCUADRAS</t>
  </si>
  <si>
    <t>9 SWITCH</t>
  </si>
  <si>
    <t>MESA PARA CONSEJO DE VIDRIO</t>
  </si>
  <si>
    <t>34 ESTANTES METALICOS, 7 ENTREPAÑOS 2 REFUERZOS</t>
  </si>
  <si>
    <t>MODULO RECEPCION ESTRUCRURA TUBULAR METALICA</t>
  </si>
  <si>
    <t>SILLON SEMIEJECUTIVO,  RESPALDO EN MALLA NEGRA</t>
  </si>
  <si>
    <t>AIRE ACONDICIONADO 1 TON MONOFASICO</t>
  </si>
  <si>
    <t>10 TELEFONOs IP EMPREARIAL MULTILINEA</t>
  </si>
  <si>
    <t>ESCRITORIO EJECUTIVO, CRACOVIA</t>
  </si>
  <si>
    <t>6 SILLAS OPERATIVAS NEUMATICAS TAPIZADAS NEGRO</t>
  </si>
  <si>
    <t>MODULO OPERATIVO 6 USUARIOS TIPO ISLETA CON BIOMBOS</t>
  </si>
  <si>
    <t>8 CONJUNTOS SECRETARIAL EN L, SISTEMA DE ARCHIVO MELAMINICO</t>
  </si>
  <si>
    <t>8 SILLAS OPERATIVA, NEUMATICAS TELA COLOR NEGRO</t>
  </si>
  <si>
    <t>SILLON EJECUTIVO RESPALDO ALTO ECONOMALLA NEGRO</t>
  </si>
  <si>
    <t>LIBRERO DE PISO, CON ENTREPAÑOS MCA.</t>
  </si>
  <si>
    <t>7 MESAS PARA MAQUINA DE ESCRIBIR</t>
  </si>
  <si>
    <t>MUEBLE CAFETERO</t>
  </si>
  <si>
    <t>29 SILLAS DE VISITANTE, EN POLIPROPILENO</t>
  </si>
  <si>
    <t>3 BANCAS DE 3 PLAZAS FABRICADA EN ACERO</t>
  </si>
  <si>
    <t>2 MESAS PARA IMPRESORA</t>
  </si>
  <si>
    <t>38 SILLAS DE VISITA, TELA COLOR NEGRO</t>
  </si>
  <si>
    <t>3 ARCHIVEROS VERTICAL, T/OFICIO 4 GAVETAS</t>
  </si>
  <si>
    <t>33 SILLAS OPERATIVA, CON RUEDAS</t>
  </si>
  <si>
    <t>6 SILLONES EJECUTIVO</t>
  </si>
  <si>
    <t>ISLETA MODULAR, PARA 4 USUARIOS</t>
  </si>
  <si>
    <t>SILLON LOVE TECNOPIEL CHOCOLATE</t>
  </si>
  <si>
    <t>SILLON TECNOPIEL CHERRY</t>
  </si>
  <si>
    <t>MESA DE CENTRO</t>
  </si>
  <si>
    <t>100 SILLAS PLEGABLE ACOJINADA COLOR NEGRO</t>
  </si>
  <si>
    <t>10 MESAS PLEGABLES PLASTICO Y META BLANCA</t>
  </si>
  <si>
    <t>8 ARCHIVEROS HORIZONTAL 4 PUERTAS NEGRO</t>
  </si>
  <si>
    <t>36 ESTANTES METALICO 7 NIVELES</t>
  </si>
  <si>
    <t>CREDENZA EN CRISTAL TEMPLADO</t>
  </si>
  <si>
    <t>SILLON BARI CAFÉ</t>
  </si>
  <si>
    <t>BARI CAFÉ SOFA</t>
  </si>
  <si>
    <t>MESA DE MELAMINA 120*50</t>
  </si>
  <si>
    <t>3 AIRES ACOND MINI-SPLIT HIGH WALL 1200</t>
  </si>
  <si>
    <t>3 AIRES ACOND MINI-SPLIT HIGH WALL 1800</t>
  </si>
  <si>
    <t>11 AIRES ACOND MINI-SPLIT HIGH WALL 24000</t>
  </si>
  <si>
    <t>AIRE ACOND MINI-SPLIT HIGH WALL 24001</t>
  </si>
  <si>
    <t>133/2025</t>
  </si>
  <si>
    <t>2 Benching terra 1.5x1.20</t>
  </si>
  <si>
    <t>4 Pedestal Movil Mca SYGMA</t>
  </si>
  <si>
    <t>4 Sillas Operativas Sling MCA OFFIHO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</si>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</sst>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8"/>
      <color theme="10"/>
      <name val="Arial"/>
      <family val="2"/>
    </font>
    <font>
      <u/>
      <sz val="10"/>
      <color theme="0"/>
      <name val="Arial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</cellStyleXfs>
  <cellXfs count="80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3" fillId="2" borderId="4" xfId="2" applyFont="1" applyFill="1" applyBorder="1" applyAlignment="1" applyProtection="1">
      <alignment horizontal="center" vertical="center" wrapText="1"/>
      <protection locked="0"/>
    </xf>
    <xf numFmtId="0" fontId="3" fillId="2" borderId="5" xfId="2" applyFont="1" applyFill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2" borderId="7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top"/>
      <protection locked="0"/>
    </xf>
    <xf numFmtId="0" fontId="5" fillId="3" borderId="2" xfId="0" applyFont="1" applyFill="1" applyBorder="1" applyAlignment="1" applyProtection="1">
      <alignment horizontal="left" vertical="top"/>
      <protection locked="0"/>
    </xf>
    <xf numFmtId="4" fontId="5" fillId="3" borderId="3" xfId="0" applyNumberFormat="1" applyFont="1" applyFill="1" applyBorder="1" applyAlignment="1" applyProtection="1">
      <alignment vertical="top"/>
      <protection locked="0"/>
    </xf>
    <xf numFmtId="0" fontId="5" fillId="3" borderId="0" xfId="0" applyFont="1" applyFill="1"/>
    <xf numFmtId="0" fontId="6" fillId="3" borderId="8" xfId="0" applyFont="1" applyFill="1" applyBorder="1" applyAlignment="1" applyProtection="1">
      <alignment horizontal="justify" vertical="top" wrapText="1"/>
      <protection locked="0"/>
    </xf>
    <xf numFmtId="0" fontId="6" fillId="3" borderId="0" xfId="0" applyFont="1" applyFill="1" applyAlignment="1" applyProtection="1">
      <alignment horizontal="justify" vertical="top" wrapText="1"/>
      <protection locked="0"/>
    </xf>
    <xf numFmtId="0" fontId="6" fillId="3" borderId="9" xfId="0" applyFont="1" applyFill="1" applyBorder="1" applyAlignment="1" applyProtection="1">
      <alignment horizontal="justify" vertical="top" wrapText="1"/>
      <protection locked="0"/>
    </xf>
    <xf numFmtId="0" fontId="5" fillId="3" borderId="8" xfId="0" applyFont="1" applyFill="1" applyBorder="1" applyAlignment="1" applyProtection="1">
      <alignment horizontal="left" vertical="top"/>
      <protection locked="0"/>
    </xf>
    <xf numFmtId="0" fontId="5" fillId="3" borderId="0" xfId="0" applyFont="1" applyFill="1" applyAlignment="1" applyProtection="1">
      <alignment horizontal="left" vertical="top"/>
      <protection locked="0"/>
    </xf>
    <xf numFmtId="4" fontId="5" fillId="3" borderId="9" xfId="0" applyNumberFormat="1" applyFont="1" applyFill="1" applyBorder="1" applyAlignment="1" applyProtection="1">
      <alignment vertical="top"/>
      <protection locked="0"/>
    </xf>
    <xf numFmtId="0" fontId="5" fillId="3" borderId="8" xfId="0" applyFont="1" applyFill="1" applyBorder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5" fillId="3" borderId="9" xfId="0" applyFont="1" applyFill="1" applyBorder="1" applyAlignment="1" applyProtection="1">
      <alignment horizontal="center" vertical="top" wrapText="1"/>
      <protection locked="0"/>
    </xf>
    <xf numFmtId="0" fontId="7" fillId="3" borderId="8" xfId="0" applyFont="1" applyFill="1" applyBorder="1" applyAlignment="1" applyProtection="1">
      <alignment horizontal="center" vertical="top" wrapText="1"/>
      <protection locked="0"/>
    </xf>
    <xf numFmtId="0" fontId="9" fillId="3" borderId="0" xfId="3" applyNumberFormat="1" applyFont="1" applyFill="1" applyBorder="1" applyAlignment="1" applyProtection="1">
      <alignment horizontal="left" vertical="top"/>
      <protection locked="0"/>
    </xf>
    <xf numFmtId="4" fontId="7" fillId="3" borderId="9" xfId="0" applyNumberFormat="1" applyFont="1" applyFill="1" applyBorder="1" applyAlignment="1" applyProtection="1">
      <alignment vertical="top"/>
      <protection locked="0"/>
    </xf>
    <xf numFmtId="0" fontId="5" fillId="3" borderId="4" xfId="0" applyFont="1" applyFill="1" applyBorder="1" applyAlignment="1" applyProtection="1">
      <alignment horizontal="left" vertical="top"/>
      <protection locked="0"/>
    </xf>
    <xf numFmtId="0" fontId="5" fillId="3" borderId="5" xfId="0" applyFont="1" applyFill="1" applyBorder="1" applyAlignment="1" applyProtection="1">
      <alignment horizontal="left" vertical="top"/>
      <protection locked="0"/>
    </xf>
    <xf numFmtId="4" fontId="5" fillId="3" borderId="6" xfId="0" applyNumberFormat="1" applyFont="1" applyFill="1" applyBorder="1" applyAlignment="1" applyProtection="1">
      <alignment vertical="top"/>
      <protection locked="0"/>
    </xf>
    <xf numFmtId="4" fontId="5" fillId="3" borderId="0" xfId="0" applyNumberFormat="1" applyFont="1" applyFill="1" applyAlignment="1" applyProtection="1">
      <alignment vertical="top"/>
      <protection locked="0"/>
    </xf>
    <xf numFmtId="0" fontId="2" fillId="3" borderId="0" xfId="2" applyFill="1" applyAlignment="1" applyProtection="1">
      <alignment vertical="center" wrapText="1"/>
      <protection locked="0"/>
    </xf>
    <xf numFmtId="0" fontId="2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3" borderId="0" xfId="4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0" xfId="5" applyFont="1" applyAlignment="1" applyProtection="1">
      <alignment vertical="top"/>
      <protection locked="0"/>
    </xf>
    <xf numFmtId="0" fontId="5" fillId="0" borderId="0" xfId="4" applyFon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4" fontId="5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  <protection locked="0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6" fillId="0" borderId="0" xfId="0" applyFont="1"/>
    <xf numFmtId="0" fontId="10" fillId="0" borderId="0" xfId="0" applyFont="1"/>
    <xf numFmtId="0" fontId="11" fillId="0" borderId="10" xfId="0" applyFont="1" applyBorder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vertical="center"/>
    </xf>
    <xf numFmtId="43" fontId="11" fillId="0" borderId="10" xfId="1" applyFont="1" applyFill="1" applyBorder="1" applyAlignment="1">
      <alignment horizontal="center" vertical="center"/>
    </xf>
    <xf numFmtId="43" fontId="12" fillId="0" borderId="0" xfId="0" applyNumberFormat="1" applyFont="1"/>
    <xf numFmtId="0" fontId="10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left" vertical="center"/>
    </xf>
    <xf numFmtId="43" fontId="11" fillId="0" borderId="10" xfId="1" applyFont="1" applyFill="1" applyBorder="1"/>
    <xf numFmtId="43" fontId="11" fillId="0" borderId="10" xfId="1" applyFont="1" applyFill="1" applyBorder="1" applyAlignment="1">
      <alignment horizontal="center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12" fillId="0" borderId="10" xfId="0" applyFont="1" applyBorder="1"/>
    <xf numFmtId="43" fontId="13" fillId="0" borderId="10" xfId="1" applyFont="1" applyFill="1" applyBorder="1"/>
    <xf numFmtId="43" fontId="13" fillId="0" borderId="10" xfId="1" applyFont="1" applyFill="1" applyBorder="1" applyAlignment="1">
      <alignment horizontal="center" vertical="center"/>
    </xf>
    <xf numFmtId="43" fontId="13" fillId="0" borderId="10" xfId="1" applyFont="1" applyFill="1" applyBorder="1" applyAlignment="1">
      <alignment vertical="top"/>
    </xf>
    <xf numFmtId="0" fontId="13" fillId="0" borderId="10" xfId="0" applyFont="1" applyBorder="1"/>
    <xf numFmtId="43" fontId="10" fillId="0" borderId="0" xfId="1" applyFont="1"/>
    <xf numFmtId="43" fontId="12" fillId="0" borderId="0" xfId="1" applyFont="1"/>
    <xf numFmtId="43" fontId="10" fillId="0" borderId="0" xfId="0" applyNumberFormat="1" applyFont="1"/>
    <xf numFmtId="43" fontId="14" fillId="0" borderId="0" xfId="0" applyNumberFormat="1" applyFont="1"/>
    <xf numFmtId="0" fontId="6" fillId="0" borderId="10" xfId="0" applyFont="1" applyBorder="1"/>
    <xf numFmtId="0" fontId="5" fillId="3" borderId="10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2" fillId="0" borderId="0" xfId="0" applyFont="1"/>
    <xf numFmtId="43" fontId="13" fillId="0" borderId="0" xfId="1" applyFont="1" applyFill="1" applyBorder="1"/>
    <xf numFmtId="43" fontId="11" fillId="0" borderId="0" xfId="1" applyFont="1" applyFill="1" applyBorder="1" applyAlignment="1">
      <alignment horizontal="center"/>
    </xf>
    <xf numFmtId="43" fontId="13" fillId="0" borderId="0" xfId="1" applyFont="1" applyFill="1"/>
    <xf numFmtId="0" fontId="10" fillId="0" borderId="11" xfId="0" applyFont="1" applyBorder="1"/>
    <xf numFmtId="43" fontId="10" fillId="0" borderId="12" xfId="1" applyFont="1" applyFill="1" applyBorder="1"/>
    <xf numFmtId="43" fontId="10" fillId="0" borderId="13" xfId="1" applyFont="1" applyFill="1" applyBorder="1"/>
    <xf numFmtId="43" fontId="5" fillId="0" borderId="0" xfId="1" applyFont="1"/>
    <xf numFmtId="43" fontId="5" fillId="0" borderId="0" xfId="0" applyNumberFormat="1" applyFont="1"/>
  </cellXfs>
  <cellStyles count="6">
    <cellStyle name="Hipervínculo" xfId="3" builtinId="8"/>
    <cellStyle name="Millares" xfId="1" builtinId="3"/>
    <cellStyle name="Normal" xfId="0" builtinId="0"/>
    <cellStyle name="Normal 2 2" xfId="2"/>
    <cellStyle name="Normal 2 3" xfId="5"/>
    <cellStyle name="Normal 2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OFAE%202025/4TO%20TRIMESTRE-2025/ASEG/12%20DIC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0341_BMI_PEGT_FAC_25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39">
          <cell r="B39" t="str">
            <v>Ing. Marisol Suárez Correa</v>
          </cell>
          <cell r="C39" t="str">
            <v xml:space="preserve">C.P. Juan  Lara Centeno </v>
          </cell>
        </row>
        <row r="40">
          <cell r="B40" t="str">
            <v>Presidenta Suplente del Comité</v>
          </cell>
          <cell r="C40" t="str">
            <v xml:space="preserve">Dirección de Control y Seguimiento de Fideicomisos </v>
          </cell>
        </row>
      </sheetData>
      <sheetData sheetId="35"/>
      <sheetData sheetId="36"/>
      <sheetData sheetId="37"/>
      <sheetData sheetId="38">
        <row r="15">
          <cell r="A15" t="str">
            <v>Ing. Marisol Suárez Correa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A1" t="str">
            <v>al 31 de Diciembre de 2025</v>
          </cell>
        </row>
        <row r="3">
          <cell r="A3" t="str">
            <v>Del 01 de Enero al 31 de Diciembre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MI"/>
      <sheetName val="BMI_DEPRE"/>
      <sheetName val="BMI_Inmuebles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iew.officeapps.live.com/op/view.aspx?src=https%3A%2F%2Ffinanzas.guanajuato.gob.mx%2Fdoc%2Ftif%2F102_27e8310f1b9dcba6c0675bcd00068b82619d5b33.xlsx&amp;wdOrigin=BROWSELINK" TargetMode="External"/><Relationship Id="rId1" Type="http://schemas.openxmlformats.org/officeDocument/2006/relationships/hyperlink" Target="http://sdayr.guanajuato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44"/>
  <sheetViews>
    <sheetView tabSelected="1" zoomScaleNormal="100" workbookViewId="0">
      <selection activeCell="C31" sqref="C31"/>
    </sheetView>
  </sheetViews>
  <sheetFormatPr baseColWidth="10" defaultColWidth="12" defaultRowHeight="12.75" x14ac:dyDescent="0.2"/>
  <cols>
    <col min="1" max="1" width="12.83203125" style="4" customWidth="1"/>
    <col min="2" max="2" width="50.83203125" style="4" customWidth="1"/>
    <col min="3" max="3" width="59.5" style="4" customWidth="1"/>
    <col min="4" max="4" width="15.5" style="4" customWidth="1"/>
    <col min="5" max="16384" width="12" style="4"/>
  </cols>
  <sheetData>
    <row r="1" spans="1:7" ht="41.25" customHeight="1" x14ac:dyDescent="0.2">
      <c r="A1" s="1" t="s">
        <v>0</v>
      </c>
      <c r="B1" s="2"/>
      <c r="C1" s="3"/>
    </row>
    <row r="2" spans="1:7" x14ac:dyDescent="0.2">
      <c r="A2" s="5" t="str">
        <f>+[1]Hoja1!A3</f>
        <v>Del 01 de Enero al 31 de Diciembre 2025</v>
      </c>
      <c r="B2" s="6"/>
      <c r="C2" s="7"/>
    </row>
    <row r="3" spans="1:7" ht="33.75" customHeight="1" x14ac:dyDescent="0.2">
      <c r="A3" s="8" t="s">
        <v>1</v>
      </c>
      <c r="B3" s="8" t="s">
        <v>2</v>
      </c>
      <c r="C3" s="8" t="s">
        <v>3</v>
      </c>
    </row>
    <row r="4" spans="1:7" s="12" customFormat="1" x14ac:dyDescent="0.2">
      <c r="A4" s="9"/>
      <c r="B4" s="10"/>
      <c r="C4" s="11"/>
    </row>
    <row r="5" spans="1:7" s="12" customFormat="1" ht="23.25" customHeight="1" x14ac:dyDescent="0.2">
      <c r="A5" s="13"/>
      <c r="B5" s="14"/>
      <c r="C5" s="15"/>
    </row>
    <row r="6" spans="1:7" s="12" customFormat="1" x14ac:dyDescent="0.2">
      <c r="A6" s="16"/>
      <c r="B6" s="17"/>
      <c r="C6" s="18"/>
    </row>
    <row r="7" spans="1:7" s="12" customFormat="1" ht="42.75" customHeight="1" x14ac:dyDescent="0.2">
      <c r="A7" s="19" t="s">
        <v>4</v>
      </c>
      <c r="B7" s="20"/>
      <c r="C7" s="21"/>
    </row>
    <row r="8" spans="1:7" s="12" customFormat="1" ht="30.75" customHeight="1" x14ac:dyDescent="0.2">
      <c r="A8" s="22"/>
      <c r="B8" s="23" t="s">
        <v>5</v>
      </c>
      <c r="C8" s="24"/>
    </row>
    <row r="9" spans="1:7" s="12" customFormat="1" ht="30.75" customHeight="1" x14ac:dyDescent="0.2">
      <c r="A9" s="22"/>
      <c r="B9" s="23" t="s">
        <v>6</v>
      </c>
      <c r="C9" s="24"/>
    </row>
    <row r="10" spans="1:7" s="12" customFormat="1" x14ac:dyDescent="0.2">
      <c r="A10" s="25"/>
      <c r="B10" s="26"/>
      <c r="C10" s="27"/>
    </row>
    <row r="11" spans="1:7" s="12" customFormat="1" x14ac:dyDescent="0.2">
      <c r="A11" s="17"/>
      <c r="B11" s="17"/>
      <c r="C11" s="28"/>
    </row>
    <row r="12" spans="1:7" s="12" customFormat="1" x14ac:dyDescent="0.2">
      <c r="A12" s="29" t="s">
        <v>7</v>
      </c>
      <c r="B12" s="29"/>
      <c r="C12" s="29"/>
    </row>
    <row r="13" spans="1:7" s="12" customFormat="1" x14ac:dyDescent="0.2">
      <c r="A13" s="29"/>
      <c r="B13" s="29"/>
      <c r="C13" s="29"/>
    </row>
    <row r="14" spans="1:7" s="12" customFormat="1" x14ac:dyDescent="0.2">
      <c r="A14" s="17"/>
      <c r="C14" s="28"/>
    </row>
    <row r="15" spans="1:7" s="12" customFormat="1" x14ac:dyDescent="0.2">
      <c r="A15" s="17"/>
      <c r="C15" s="28"/>
    </row>
    <row r="16" spans="1:7" s="12" customFormat="1" x14ac:dyDescent="0.2">
      <c r="A16" s="17"/>
      <c r="B16" s="30"/>
      <c r="C16" s="30"/>
      <c r="D16" s="30"/>
      <c r="E16" s="30"/>
      <c r="F16" s="31"/>
      <c r="G16" s="32"/>
    </row>
    <row r="17" spans="1:7" s="12" customFormat="1" x14ac:dyDescent="0.2">
      <c r="A17" s="17" t="str">
        <f>+'[1]0342_IPF_PEGT_FAC_2402'!B39</f>
        <v>Ing. Marisol Suárez Correa</v>
      </c>
      <c r="B17" s="30"/>
      <c r="C17" s="30" t="str">
        <f>+'[1]0342_IPF_PEGT_FAC_2402'!C39</f>
        <v xml:space="preserve">C.P. Juan  Lara Centeno </v>
      </c>
      <c r="D17" s="30"/>
      <c r="E17" s="30"/>
      <c r="F17" s="31"/>
      <c r="G17" s="32"/>
    </row>
    <row r="18" spans="1:7" s="12" customFormat="1" x14ac:dyDescent="0.2">
      <c r="A18" s="17" t="str">
        <f>+'[1]0342_IPF_PEGT_FAC_2402'!B40</f>
        <v>Presidenta Suplente del Comité</v>
      </c>
      <c r="B18" s="30"/>
      <c r="C18" s="30" t="str">
        <f>+'[1]0342_IPF_PEGT_FAC_2402'!C40</f>
        <v xml:space="preserve">Dirección de Control y Seguimiento de Fideicomisos </v>
      </c>
      <c r="D18" s="30"/>
      <c r="E18" s="30"/>
      <c r="F18" s="31"/>
      <c r="G18" s="32"/>
    </row>
    <row r="19" spans="1:7" s="12" customFormat="1" x14ac:dyDescent="0.2">
      <c r="A19" s="17"/>
      <c r="B19" s="30"/>
      <c r="C19" s="30"/>
      <c r="D19" s="30"/>
      <c r="E19" s="30"/>
      <c r="F19" s="31"/>
      <c r="G19" s="32"/>
    </row>
    <row r="20" spans="1:7" s="12" customFormat="1" x14ac:dyDescent="0.2">
      <c r="A20" s="17"/>
      <c r="B20" s="30"/>
      <c r="C20" s="30"/>
      <c r="D20" s="30"/>
      <c r="E20" s="30"/>
      <c r="F20" s="31"/>
      <c r="G20" s="32"/>
    </row>
    <row r="21" spans="1:7" s="12" customFormat="1" x14ac:dyDescent="0.2">
      <c r="A21" s="31"/>
      <c r="B21" s="31"/>
      <c r="C21" s="31"/>
      <c r="D21" s="31"/>
      <c r="E21" s="31"/>
      <c r="G21" s="32"/>
    </row>
    <row r="22" spans="1:7" hidden="1" x14ac:dyDescent="0.2">
      <c r="A22" s="33" t="s">
        <v>8</v>
      </c>
      <c r="B22" s="33"/>
      <c r="C22" s="33" t="s">
        <v>9</v>
      </c>
      <c r="D22" s="33"/>
      <c r="E22" s="34"/>
      <c r="G22" s="35"/>
    </row>
    <row r="23" spans="1:7" hidden="1" x14ac:dyDescent="0.2">
      <c r="A23" s="33" t="s">
        <v>10</v>
      </c>
      <c r="B23" s="33"/>
      <c r="C23" s="33" t="s">
        <v>11</v>
      </c>
      <c r="D23" s="33"/>
      <c r="E23" s="34"/>
      <c r="G23" s="35"/>
    </row>
    <row r="24" spans="1:7" x14ac:dyDescent="0.2">
      <c r="A24" s="36"/>
      <c r="B24" s="36"/>
      <c r="C24" s="37"/>
    </row>
    <row r="25" spans="1:7" x14ac:dyDescent="0.2">
      <c r="A25" s="36"/>
      <c r="B25" s="36"/>
      <c r="C25" s="37"/>
    </row>
    <row r="26" spans="1:7" x14ac:dyDescent="0.2">
      <c r="A26" s="36"/>
      <c r="B26" s="38"/>
      <c r="C26" s="37"/>
    </row>
    <row r="27" spans="1:7" x14ac:dyDescent="0.2">
      <c r="A27" s="36"/>
      <c r="B27" s="36"/>
      <c r="C27" s="37"/>
    </row>
    <row r="28" spans="1:7" x14ac:dyDescent="0.2">
      <c r="A28" s="36"/>
      <c r="B28" s="36"/>
      <c r="C28" s="37"/>
    </row>
    <row r="29" spans="1:7" x14ac:dyDescent="0.2">
      <c r="A29" s="36"/>
      <c r="B29" s="36"/>
      <c r="C29" s="37"/>
    </row>
    <row r="30" spans="1:7" x14ac:dyDescent="0.2">
      <c r="A30" s="36"/>
      <c r="B30" s="36"/>
      <c r="C30" s="37"/>
    </row>
    <row r="31" spans="1:7" x14ac:dyDescent="0.2">
      <c r="A31" s="36"/>
      <c r="B31" s="36"/>
      <c r="C31" s="37"/>
    </row>
    <row r="32" spans="1:7" x14ac:dyDescent="0.2">
      <c r="A32" s="36"/>
      <c r="B32" s="36"/>
      <c r="C32" s="37"/>
    </row>
    <row r="33" spans="1:3" x14ac:dyDescent="0.2">
      <c r="A33" s="36"/>
      <c r="B33" s="36"/>
      <c r="C33" s="37"/>
    </row>
    <row r="34" spans="1:3" x14ac:dyDescent="0.2">
      <c r="A34" s="36"/>
      <c r="B34" s="36"/>
      <c r="C34" s="37"/>
    </row>
    <row r="35" spans="1:3" x14ac:dyDescent="0.2">
      <c r="A35" s="36"/>
      <c r="B35" s="36"/>
      <c r="C35" s="37"/>
    </row>
    <row r="36" spans="1:3" x14ac:dyDescent="0.2">
      <c r="A36" s="36"/>
      <c r="B36" s="36"/>
      <c r="C36" s="37"/>
    </row>
    <row r="37" spans="1:3" x14ac:dyDescent="0.2">
      <c r="A37" s="36"/>
      <c r="B37" s="36"/>
      <c r="C37" s="39"/>
    </row>
    <row r="38" spans="1:3" x14ac:dyDescent="0.2">
      <c r="A38" s="36"/>
      <c r="B38" s="36"/>
      <c r="C38" s="39"/>
    </row>
    <row r="39" spans="1:3" x14ac:dyDescent="0.2">
      <c r="A39" s="36"/>
      <c r="B39" s="36"/>
      <c r="C39" s="39"/>
    </row>
    <row r="40" spans="1:3" x14ac:dyDescent="0.2">
      <c r="A40" s="36"/>
      <c r="B40" s="36"/>
      <c r="C40" s="39"/>
    </row>
    <row r="41" spans="1:3" x14ac:dyDescent="0.2">
      <c r="A41" s="36"/>
      <c r="B41" s="36"/>
      <c r="C41" s="39"/>
    </row>
    <row r="42" spans="1:3" x14ac:dyDescent="0.2">
      <c r="A42" s="36"/>
      <c r="B42" s="36"/>
      <c r="C42" s="39"/>
    </row>
    <row r="43" spans="1:3" x14ac:dyDescent="0.2">
      <c r="A43" s="36"/>
      <c r="B43" s="36"/>
      <c r="C43" s="39"/>
    </row>
    <row r="44" spans="1:3" x14ac:dyDescent="0.2">
      <c r="A44" s="36"/>
      <c r="B44" s="36"/>
      <c r="C44" s="39"/>
    </row>
  </sheetData>
  <sheetProtection formatCells="0" formatColumns="0" formatRows="0" insertRows="0" deleteRows="0" autoFilter="0"/>
  <protectedRanges>
    <protectedRange sqref="A21:A22 G16:G23 E21:E23 C21:D21 B16:F20" name="Rango1"/>
    <protectedRange sqref="C22:C23" name="Rango1_1"/>
    <protectedRange sqref="A23" name="Rango1_2"/>
  </protectedRanges>
  <mergeCells count="9">
    <mergeCell ref="A23:B23"/>
    <mergeCell ref="C23:D23"/>
    <mergeCell ref="A1:C1"/>
    <mergeCell ref="A2:C2"/>
    <mergeCell ref="A5:C5"/>
    <mergeCell ref="A7:C7"/>
    <mergeCell ref="A12:C13"/>
    <mergeCell ref="A22:B22"/>
    <mergeCell ref="C22:D22"/>
  </mergeCells>
  <hyperlinks>
    <hyperlink ref="B8" r:id="rId1"/>
    <hyperlink ref="B9" r:id="rId2" display="https://view.officeapps.live.com/op/view.aspx?src=https%3A%2F%2Ffinanzas.guanajuato.gob.mx%2Fdoc%2Ftif%2F102_27e8310f1b9dcba6c0675bcd00068b82619d5b33.xlsx&amp;wdOrigin=BROWSELINK"/>
  </hyperlinks>
  <pageMargins left="0.59055118110236227" right="0.6692913385826772" top="0.74803149606299213" bottom="0.74803149606299213" header="0.31496062992125984" footer="0.31496062992125984"/>
  <pageSetup scale="9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549"/>
  <sheetViews>
    <sheetView topLeftCell="B1" zoomScale="80" zoomScaleNormal="80" workbookViewId="0">
      <selection activeCell="C31" sqref="C31"/>
    </sheetView>
  </sheetViews>
  <sheetFormatPr baseColWidth="10" defaultRowHeight="12.75" x14ac:dyDescent="0.2"/>
  <cols>
    <col min="1" max="1" width="13.5" style="4" hidden="1" customWidth="1"/>
    <col min="2" max="2" width="9.6640625" style="4" customWidth="1"/>
    <col min="3" max="3" width="10.1640625" style="78" customWidth="1"/>
    <col min="4" max="4" width="9.1640625" style="78" customWidth="1"/>
    <col min="5" max="5" width="9.1640625" style="4" customWidth="1"/>
    <col min="6" max="7" width="11" style="4" customWidth="1"/>
    <col min="8" max="8" width="12.6640625" style="4" customWidth="1"/>
    <col min="9" max="9" width="13" style="4" customWidth="1"/>
    <col min="10" max="10" width="91" style="4" bestFit="1" customWidth="1"/>
    <col min="11" max="11" width="31.83203125" style="4" customWidth="1"/>
    <col min="12" max="12" width="29.5" style="4" customWidth="1"/>
    <col min="13" max="13" width="25" style="4" customWidth="1"/>
    <col min="14" max="14" width="22.1640625" style="4" bestFit="1" customWidth="1"/>
    <col min="15" max="15" width="20.1640625" style="4" bestFit="1" customWidth="1"/>
    <col min="16" max="16" width="28.33203125" style="4" customWidth="1"/>
    <col min="17" max="17" width="29.1640625" style="4" bestFit="1" customWidth="1"/>
    <col min="18" max="18" width="21.6640625" style="4" customWidth="1"/>
    <col min="19" max="256" width="12" style="4"/>
    <col min="257" max="257" width="13.5" style="4" customWidth="1"/>
    <col min="258" max="258" width="9.6640625" style="4" customWidth="1"/>
    <col min="259" max="259" width="10.1640625" style="4" customWidth="1"/>
    <col min="260" max="261" width="9.1640625" style="4" customWidth="1"/>
    <col min="262" max="263" width="11" style="4" customWidth="1"/>
    <col min="264" max="264" width="12.6640625" style="4" customWidth="1"/>
    <col min="265" max="265" width="13" style="4" customWidth="1"/>
    <col min="266" max="266" width="36.83203125" style="4" customWidth="1"/>
    <col min="267" max="267" width="31.83203125" style="4" customWidth="1"/>
    <col min="268" max="268" width="29.5" style="4" customWidth="1"/>
    <col min="269" max="269" width="25" style="4" customWidth="1"/>
    <col min="270" max="270" width="12" style="4"/>
    <col min="271" max="271" width="19" style="4" customWidth="1"/>
    <col min="272" max="272" width="28.33203125" style="4" customWidth="1"/>
    <col min="273" max="273" width="29.1640625" style="4" bestFit="1" customWidth="1"/>
    <col min="274" max="274" width="21.6640625" style="4" customWidth="1"/>
    <col min="275" max="512" width="12" style="4"/>
    <col min="513" max="513" width="13.5" style="4" customWidth="1"/>
    <col min="514" max="514" width="9.6640625" style="4" customWidth="1"/>
    <col min="515" max="515" width="10.1640625" style="4" customWidth="1"/>
    <col min="516" max="517" width="9.1640625" style="4" customWidth="1"/>
    <col min="518" max="519" width="11" style="4" customWidth="1"/>
    <col min="520" max="520" width="12.6640625" style="4" customWidth="1"/>
    <col min="521" max="521" width="13" style="4" customWidth="1"/>
    <col min="522" max="522" width="36.83203125" style="4" customWidth="1"/>
    <col min="523" max="523" width="31.83203125" style="4" customWidth="1"/>
    <col min="524" max="524" width="29.5" style="4" customWidth="1"/>
    <col min="525" max="525" width="25" style="4" customWidth="1"/>
    <col min="526" max="526" width="12" style="4"/>
    <col min="527" max="527" width="19" style="4" customWidth="1"/>
    <col min="528" max="528" width="28.33203125" style="4" customWidth="1"/>
    <col min="529" max="529" width="29.1640625" style="4" bestFit="1" customWidth="1"/>
    <col min="530" max="530" width="21.6640625" style="4" customWidth="1"/>
    <col min="531" max="768" width="12" style="4"/>
    <col min="769" max="769" width="13.5" style="4" customWidth="1"/>
    <col min="770" max="770" width="9.6640625" style="4" customWidth="1"/>
    <col min="771" max="771" width="10.1640625" style="4" customWidth="1"/>
    <col min="772" max="773" width="9.1640625" style="4" customWidth="1"/>
    <col min="774" max="775" width="11" style="4" customWidth="1"/>
    <col min="776" max="776" width="12.6640625" style="4" customWidth="1"/>
    <col min="777" max="777" width="13" style="4" customWidth="1"/>
    <col min="778" max="778" width="36.83203125" style="4" customWidth="1"/>
    <col min="779" max="779" width="31.83203125" style="4" customWidth="1"/>
    <col min="780" max="780" width="29.5" style="4" customWidth="1"/>
    <col min="781" max="781" width="25" style="4" customWidth="1"/>
    <col min="782" max="782" width="12" style="4"/>
    <col min="783" max="783" width="19" style="4" customWidth="1"/>
    <col min="784" max="784" width="28.33203125" style="4" customWidth="1"/>
    <col min="785" max="785" width="29.1640625" style="4" bestFit="1" customWidth="1"/>
    <col min="786" max="786" width="21.6640625" style="4" customWidth="1"/>
    <col min="787" max="1024" width="12" style="4"/>
    <col min="1025" max="1025" width="13.5" style="4" customWidth="1"/>
    <col min="1026" max="1026" width="9.6640625" style="4" customWidth="1"/>
    <col min="1027" max="1027" width="10.1640625" style="4" customWidth="1"/>
    <col min="1028" max="1029" width="9.1640625" style="4" customWidth="1"/>
    <col min="1030" max="1031" width="11" style="4" customWidth="1"/>
    <col min="1032" max="1032" width="12.6640625" style="4" customWidth="1"/>
    <col min="1033" max="1033" width="13" style="4" customWidth="1"/>
    <col min="1034" max="1034" width="36.83203125" style="4" customWidth="1"/>
    <col min="1035" max="1035" width="31.83203125" style="4" customWidth="1"/>
    <col min="1036" max="1036" width="29.5" style="4" customWidth="1"/>
    <col min="1037" max="1037" width="25" style="4" customWidth="1"/>
    <col min="1038" max="1038" width="12" style="4"/>
    <col min="1039" max="1039" width="19" style="4" customWidth="1"/>
    <col min="1040" max="1040" width="28.33203125" style="4" customWidth="1"/>
    <col min="1041" max="1041" width="29.1640625" style="4" bestFit="1" customWidth="1"/>
    <col min="1042" max="1042" width="21.6640625" style="4" customWidth="1"/>
    <col min="1043" max="1280" width="12" style="4"/>
    <col min="1281" max="1281" width="13.5" style="4" customWidth="1"/>
    <col min="1282" max="1282" width="9.6640625" style="4" customWidth="1"/>
    <col min="1283" max="1283" width="10.1640625" style="4" customWidth="1"/>
    <col min="1284" max="1285" width="9.1640625" style="4" customWidth="1"/>
    <col min="1286" max="1287" width="11" style="4" customWidth="1"/>
    <col min="1288" max="1288" width="12.6640625" style="4" customWidth="1"/>
    <col min="1289" max="1289" width="13" style="4" customWidth="1"/>
    <col min="1290" max="1290" width="36.83203125" style="4" customWidth="1"/>
    <col min="1291" max="1291" width="31.83203125" style="4" customWidth="1"/>
    <col min="1292" max="1292" width="29.5" style="4" customWidth="1"/>
    <col min="1293" max="1293" width="25" style="4" customWidth="1"/>
    <col min="1294" max="1294" width="12" style="4"/>
    <col min="1295" max="1295" width="19" style="4" customWidth="1"/>
    <col min="1296" max="1296" width="28.33203125" style="4" customWidth="1"/>
    <col min="1297" max="1297" width="29.1640625" style="4" bestFit="1" customWidth="1"/>
    <col min="1298" max="1298" width="21.6640625" style="4" customWidth="1"/>
    <col min="1299" max="1536" width="12" style="4"/>
    <col min="1537" max="1537" width="13.5" style="4" customWidth="1"/>
    <col min="1538" max="1538" width="9.6640625" style="4" customWidth="1"/>
    <col min="1539" max="1539" width="10.1640625" style="4" customWidth="1"/>
    <col min="1540" max="1541" width="9.1640625" style="4" customWidth="1"/>
    <col min="1542" max="1543" width="11" style="4" customWidth="1"/>
    <col min="1544" max="1544" width="12.6640625" style="4" customWidth="1"/>
    <col min="1545" max="1545" width="13" style="4" customWidth="1"/>
    <col min="1546" max="1546" width="36.83203125" style="4" customWidth="1"/>
    <col min="1547" max="1547" width="31.83203125" style="4" customWidth="1"/>
    <col min="1548" max="1548" width="29.5" style="4" customWidth="1"/>
    <col min="1549" max="1549" width="25" style="4" customWidth="1"/>
    <col min="1550" max="1550" width="12" style="4"/>
    <col min="1551" max="1551" width="19" style="4" customWidth="1"/>
    <col min="1552" max="1552" width="28.33203125" style="4" customWidth="1"/>
    <col min="1553" max="1553" width="29.1640625" style="4" bestFit="1" customWidth="1"/>
    <col min="1554" max="1554" width="21.6640625" style="4" customWidth="1"/>
    <col min="1555" max="1792" width="12" style="4"/>
    <col min="1793" max="1793" width="13.5" style="4" customWidth="1"/>
    <col min="1794" max="1794" width="9.6640625" style="4" customWidth="1"/>
    <col min="1795" max="1795" width="10.1640625" style="4" customWidth="1"/>
    <col min="1796" max="1797" width="9.1640625" style="4" customWidth="1"/>
    <col min="1798" max="1799" width="11" style="4" customWidth="1"/>
    <col min="1800" max="1800" width="12.6640625" style="4" customWidth="1"/>
    <col min="1801" max="1801" width="13" style="4" customWidth="1"/>
    <col min="1802" max="1802" width="36.83203125" style="4" customWidth="1"/>
    <col min="1803" max="1803" width="31.83203125" style="4" customWidth="1"/>
    <col min="1804" max="1804" width="29.5" style="4" customWidth="1"/>
    <col min="1805" max="1805" width="25" style="4" customWidth="1"/>
    <col min="1806" max="1806" width="12" style="4"/>
    <col min="1807" max="1807" width="19" style="4" customWidth="1"/>
    <col min="1808" max="1808" width="28.33203125" style="4" customWidth="1"/>
    <col min="1809" max="1809" width="29.1640625" style="4" bestFit="1" customWidth="1"/>
    <col min="1810" max="1810" width="21.6640625" style="4" customWidth="1"/>
    <col min="1811" max="2048" width="12" style="4"/>
    <col min="2049" max="2049" width="13.5" style="4" customWidth="1"/>
    <col min="2050" max="2050" width="9.6640625" style="4" customWidth="1"/>
    <col min="2051" max="2051" width="10.1640625" style="4" customWidth="1"/>
    <col min="2052" max="2053" width="9.1640625" style="4" customWidth="1"/>
    <col min="2054" max="2055" width="11" style="4" customWidth="1"/>
    <col min="2056" max="2056" width="12.6640625" style="4" customWidth="1"/>
    <col min="2057" max="2057" width="13" style="4" customWidth="1"/>
    <col min="2058" max="2058" width="36.83203125" style="4" customWidth="1"/>
    <col min="2059" max="2059" width="31.83203125" style="4" customWidth="1"/>
    <col min="2060" max="2060" width="29.5" style="4" customWidth="1"/>
    <col min="2061" max="2061" width="25" style="4" customWidth="1"/>
    <col min="2062" max="2062" width="12" style="4"/>
    <col min="2063" max="2063" width="19" style="4" customWidth="1"/>
    <col min="2064" max="2064" width="28.33203125" style="4" customWidth="1"/>
    <col min="2065" max="2065" width="29.1640625" style="4" bestFit="1" customWidth="1"/>
    <col min="2066" max="2066" width="21.6640625" style="4" customWidth="1"/>
    <col min="2067" max="2304" width="12" style="4"/>
    <col min="2305" max="2305" width="13.5" style="4" customWidth="1"/>
    <col min="2306" max="2306" width="9.6640625" style="4" customWidth="1"/>
    <col min="2307" max="2307" width="10.1640625" style="4" customWidth="1"/>
    <col min="2308" max="2309" width="9.1640625" style="4" customWidth="1"/>
    <col min="2310" max="2311" width="11" style="4" customWidth="1"/>
    <col min="2312" max="2312" width="12.6640625" style="4" customWidth="1"/>
    <col min="2313" max="2313" width="13" style="4" customWidth="1"/>
    <col min="2314" max="2314" width="36.83203125" style="4" customWidth="1"/>
    <col min="2315" max="2315" width="31.83203125" style="4" customWidth="1"/>
    <col min="2316" max="2316" width="29.5" style="4" customWidth="1"/>
    <col min="2317" max="2317" width="25" style="4" customWidth="1"/>
    <col min="2318" max="2318" width="12" style="4"/>
    <col min="2319" max="2319" width="19" style="4" customWidth="1"/>
    <col min="2320" max="2320" width="28.33203125" style="4" customWidth="1"/>
    <col min="2321" max="2321" width="29.1640625" style="4" bestFit="1" customWidth="1"/>
    <col min="2322" max="2322" width="21.6640625" style="4" customWidth="1"/>
    <col min="2323" max="2560" width="12" style="4"/>
    <col min="2561" max="2561" width="13.5" style="4" customWidth="1"/>
    <col min="2562" max="2562" width="9.6640625" style="4" customWidth="1"/>
    <col min="2563" max="2563" width="10.1640625" style="4" customWidth="1"/>
    <col min="2564" max="2565" width="9.1640625" style="4" customWidth="1"/>
    <col min="2566" max="2567" width="11" style="4" customWidth="1"/>
    <col min="2568" max="2568" width="12.6640625" style="4" customWidth="1"/>
    <col min="2569" max="2569" width="13" style="4" customWidth="1"/>
    <col min="2570" max="2570" width="36.83203125" style="4" customWidth="1"/>
    <col min="2571" max="2571" width="31.83203125" style="4" customWidth="1"/>
    <col min="2572" max="2572" width="29.5" style="4" customWidth="1"/>
    <col min="2573" max="2573" width="25" style="4" customWidth="1"/>
    <col min="2574" max="2574" width="12" style="4"/>
    <col min="2575" max="2575" width="19" style="4" customWidth="1"/>
    <col min="2576" max="2576" width="28.33203125" style="4" customWidth="1"/>
    <col min="2577" max="2577" width="29.1640625" style="4" bestFit="1" customWidth="1"/>
    <col min="2578" max="2578" width="21.6640625" style="4" customWidth="1"/>
    <col min="2579" max="2816" width="12" style="4"/>
    <col min="2817" max="2817" width="13.5" style="4" customWidth="1"/>
    <col min="2818" max="2818" width="9.6640625" style="4" customWidth="1"/>
    <col min="2819" max="2819" width="10.1640625" style="4" customWidth="1"/>
    <col min="2820" max="2821" width="9.1640625" style="4" customWidth="1"/>
    <col min="2822" max="2823" width="11" style="4" customWidth="1"/>
    <col min="2824" max="2824" width="12.6640625" style="4" customWidth="1"/>
    <col min="2825" max="2825" width="13" style="4" customWidth="1"/>
    <col min="2826" max="2826" width="36.83203125" style="4" customWidth="1"/>
    <col min="2827" max="2827" width="31.83203125" style="4" customWidth="1"/>
    <col min="2828" max="2828" width="29.5" style="4" customWidth="1"/>
    <col min="2829" max="2829" width="25" style="4" customWidth="1"/>
    <col min="2830" max="2830" width="12" style="4"/>
    <col min="2831" max="2831" width="19" style="4" customWidth="1"/>
    <col min="2832" max="2832" width="28.33203125" style="4" customWidth="1"/>
    <col min="2833" max="2833" width="29.1640625" style="4" bestFit="1" customWidth="1"/>
    <col min="2834" max="2834" width="21.6640625" style="4" customWidth="1"/>
    <col min="2835" max="3072" width="12" style="4"/>
    <col min="3073" max="3073" width="13.5" style="4" customWidth="1"/>
    <col min="3074" max="3074" width="9.6640625" style="4" customWidth="1"/>
    <col min="3075" max="3075" width="10.1640625" style="4" customWidth="1"/>
    <col min="3076" max="3077" width="9.1640625" style="4" customWidth="1"/>
    <col min="3078" max="3079" width="11" style="4" customWidth="1"/>
    <col min="3080" max="3080" width="12.6640625" style="4" customWidth="1"/>
    <col min="3081" max="3081" width="13" style="4" customWidth="1"/>
    <col min="3082" max="3082" width="36.83203125" style="4" customWidth="1"/>
    <col min="3083" max="3083" width="31.83203125" style="4" customWidth="1"/>
    <col min="3084" max="3084" width="29.5" style="4" customWidth="1"/>
    <col min="3085" max="3085" width="25" style="4" customWidth="1"/>
    <col min="3086" max="3086" width="12" style="4"/>
    <col min="3087" max="3087" width="19" style="4" customWidth="1"/>
    <col min="3088" max="3088" width="28.33203125" style="4" customWidth="1"/>
    <col min="3089" max="3089" width="29.1640625" style="4" bestFit="1" customWidth="1"/>
    <col min="3090" max="3090" width="21.6640625" style="4" customWidth="1"/>
    <col min="3091" max="3328" width="12" style="4"/>
    <col min="3329" max="3329" width="13.5" style="4" customWidth="1"/>
    <col min="3330" max="3330" width="9.6640625" style="4" customWidth="1"/>
    <col min="3331" max="3331" width="10.1640625" style="4" customWidth="1"/>
    <col min="3332" max="3333" width="9.1640625" style="4" customWidth="1"/>
    <col min="3334" max="3335" width="11" style="4" customWidth="1"/>
    <col min="3336" max="3336" width="12.6640625" style="4" customWidth="1"/>
    <col min="3337" max="3337" width="13" style="4" customWidth="1"/>
    <col min="3338" max="3338" width="36.83203125" style="4" customWidth="1"/>
    <col min="3339" max="3339" width="31.83203125" style="4" customWidth="1"/>
    <col min="3340" max="3340" width="29.5" style="4" customWidth="1"/>
    <col min="3341" max="3341" width="25" style="4" customWidth="1"/>
    <col min="3342" max="3342" width="12" style="4"/>
    <col min="3343" max="3343" width="19" style="4" customWidth="1"/>
    <col min="3344" max="3344" width="28.33203125" style="4" customWidth="1"/>
    <col min="3345" max="3345" width="29.1640625" style="4" bestFit="1" customWidth="1"/>
    <col min="3346" max="3346" width="21.6640625" style="4" customWidth="1"/>
    <col min="3347" max="3584" width="12" style="4"/>
    <col min="3585" max="3585" width="13.5" style="4" customWidth="1"/>
    <col min="3586" max="3586" width="9.6640625" style="4" customWidth="1"/>
    <col min="3587" max="3587" width="10.1640625" style="4" customWidth="1"/>
    <col min="3588" max="3589" width="9.1640625" style="4" customWidth="1"/>
    <col min="3590" max="3591" width="11" style="4" customWidth="1"/>
    <col min="3592" max="3592" width="12.6640625" style="4" customWidth="1"/>
    <col min="3593" max="3593" width="13" style="4" customWidth="1"/>
    <col min="3594" max="3594" width="36.83203125" style="4" customWidth="1"/>
    <col min="3595" max="3595" width="31.83203125" style="4" customWidth="1"/>
    <col min="3596" max="3596" width="29.5" style="4" customWidth="1"/>
    <col min="3597" max="3597" width="25" style="4" customWidth="1"/>
    <col min="3598" max="3598" width="12" style="4"/>
    <col min="3599" max="3599" width="19" style="4" customWidth="1"/>
    <col min="3600" max="3600" width="28.33203125" style="4" customWidth="1"/>
    <col min="3601" max="3601" width="29.1640625" style="4" bestFit="1" customWidth="1"/>
    <col min="3602" max="3602" width="21.6640625" style="4" customWidth="1"/>
    <col min="3603" max="3840" width="12" style="4"/>
    <col min="3841" max="3841" width="13.5" style="4" customWidth="1"/>
    <col min="3842" max="3842" width="9.6640625" style="4" customWidth="1"/>
    <col min="3843" max="3843" width="10.1640625" style="4" customWidth="1"/>
    <col min="3844" max="3845" width="9.1640625" style="4" customWidth="1"/>
    <col min="3846" max="3847" width="11" style="4" customWidth="1"/>
    <col min="3848" max="3848" width="12.6640625" style="4" customWidth="1"/>
    <col min="3849" max="3849" width="13" style="4" customWidth="1"/>
    <col min="3850" max="3850" width="36.83203125" style="4" customWidth="1"/>
    <col min="3851" max="3851" width="31.83203125" style="4" customWidth="1"/>
    <col min="3852" max="3852" width="29.5" style="4" customWidth="1"/>
    <col min="3853" max="3853" width="25" style="4" customWidth="1"/>
    <col min="3854" max="3854" width="12" style="4"/>
    <col min="3855" max="3855" width="19" style="4" customWidth="1"/>
    <col min="3856" max="3856" width="28.33203125" style="4" customWidth="1"/>
    <col min="3857" max="3857" width="29.1640625" style="4" bestFit="1" customWidth="1"/>
    <col min="3858" max="3858" width="21.6640625" style="4" customWidth="1"/>
    <col min="3859" max="4096" width="12" style="4"/>
    <col min="4097" max="4097" width="13.5" style="4" customWidth="1"/>
    <col min="4098" max="4098" width="9.6640625" style="4" customWidth="1"/>
    <col min="4099" max="4099" width="10.1640625" style="4" customWidth="1"/>
    <col min="4100" max="4101" width="9.1640625" style="4" customWidth="1"/>
    <col min="4102" max="4103" width="11" style="4" customWidth="1"/>
    <col min="4104" max="4104" width="12.6640625" style="4" customWidth="1"/>
    <col min="4105" max="4105" width="13" style="4" customWidth="1"/>
    <col min="4106" max="4106" width="36.83203125" style="4" customWidth="1"/>
    <col min="4107" max="4107" width="31.83203125" style="4" customWidth="1"/>
    <col min="4108" max="4108" width="29.5" style="4" customWidth="1"/>
    <col min="4109" max="4109" width="25" style="4" customWidth="1"/>
    <col min="4110" max="4110" width="12" style="4"/>
    <col min="4111" max="4111" width="19" style="4" customWidth="1"/>
    <col min="4112" max="4112" width="28.33203125" style="4" customWidth="1"/>
    <col min="4113" max="4113" width="29.1640625" style="4" bestFit="1" customWidth="1"/>
    <col min="4114" max="4114" width="21.6640625" style="4" customWidth="1"/>
    <col min="4115" max="4352" width="12" style="4"/>
    <col min="4353" max="4353" width="13.5" style="4" customWidth="1"/>
    <col min="4354" max="4354" width="9.6640625" style="4" customWidth="1"/>
    <col min="4355" max="4355" width="10.1640625" style="4" customWidth="1"/>
    <col min="4356" max="4357" width="9.1640625" style="4" customWidth="1"/>
    <col min="4358" max="4359" width="11" style="4" customWidth="1"/>
    <col min="4360" max="4360" width="12.6640625" style="4" customWidth="1"/>
    <col min="4361" max="4361" width="13" style="4" customWidth="1"/>
    <col min="4362" max="4362" width="36.83203125" style="4" customWidth="1"/>
    <col min="4363" max="4363" width="31.83203125" style="4" customWidth="1"/>
    <col min="4364" max="4364" width="29.5" style="4" customWidth="1"/>
    <col min="4365" max="4365" width="25" style="4" customWidth="1"/>
    <col min="4366" max="4366" width="12" style="4"/>
    <col min="4367" max="4367" width="19" style="4" customWidth="1"/>
    <col min="4368" max="4368" width="28.33203125" style="4" customWidth="1"/>
    <col min="4369" max="4369" width="29.1640625" style="4" bestFit="1" customWidth="1"/>
    <col min="4370" max="4370" width="21.6640625" style="4" customWidth="1"/>
    <col min="4371" max="4608" width="12" style="4"/>
    <col min="4609" max="4609" width="13.5" style="4" customWidth="1"/>
    <col min="4610" max="4610" width="9.6640625" style="4" customWidth="1"/>
    <col min="4611" max="4611" width="10.1640625" style="4" customWidth="1"/>
    <col min="4612" max="4613" width="9.1640625" style="4" customWidth="1"/>
    <col min="4614" max="4615" width="11" style="4" customWidth="1"/>
    <col min="4616" max="4616" width="12.6640625" style="4" customWidth="1"/>
    <col min="4617" max="4617" width="13" style="4" customWidth="1"/>
    <col min="4618" max="4618" width="36.83203125" style="4" customWidth="1"/>
    <col min="4619" max="4619" width="31.83203125" style="4" customWidth="1"/>
    <col min="4620" max="4620" width="29.5" style="4" customWidth="1"/>
    <col min="4621" max="4621" width="25" style="4" customWidth="1"/>
    <col min="4622" max="4622" width="12" style="4"/>
    <col min="4623" max="4623" width="19" style="4" customWidth="1"/>
    <col min="4624" max="4624" width="28.33203125" style="4" customWidth="1"/>
    <col min="4625" max="4625" width="29.1640625" style="4" bestFit="1" customWidth="1"/>
    <col min="4626" max="4626" width="21.6640625" style="4" customWidth="1"/>
    <col min="4627" max="4864" width="12" style="4"/>
    <col min="4865" max="4865" width="13.5" style="4" customWidth="1"/>
    <col min="4866" max="4866" width="9.6640625" style="4" customWidth="1"/>
    <col min="4867" max="4867" width="10.1640625" style="4" customWidth="1"/>
    <col min="4868" max="4869" width="9.1640625" style="4" customWidth="1"/>
    <col min="4870" max="4871" width="11" style="4" customWidth="1"/>
    <col min="4872" max="4872" width="12.6640625" style="4" customWidth="1"/>
    <col min="4873" max="4873" width="13" style="4" customWidth="1"/>
    <col min="4874" max="4874" width="36.83203125" style="4" customWidth="1"/>
    <col min="4875" max="4875" width="31.83203125" style="4" customWidth="1"/>
    <col min="4876" max="4876" width="29.5" style="4" customWidth="1"/>
    <col min="4877" max="4877" width="25" style="4" customWidth="1"/>
    <col min="4878" max="4878" width="12" style="4"/>
    <col min="4879" max="4879" width="19" style="4" customWidth="1"/>
    <col min="4880" max="4880" width="28.33203125" style="4" customWidth="1"/>
    <col min="4881" max="4881" width="29.1640625" style="4" bestFit="1" customWidth="1"/>
    <col min="4882" max="4882" width="21.6640625" style="4" customWidth="1"/>
    <col min="4883" max="5120" width="12" style="4"/>
    <col min="5121" max="5121" width="13.5" style="4" customWidth="1"/>
    <col min="5122" max="5122" width="9.6640625" style="4" customWidth="1"/>
    <col min="5123" max="5123" width="10.1640625" style="4" customWidth="1"/>
    <col min="5124" max="5125" width="9.1640625" style="4" customWidth="1"/>
    <col min="5126" max="5127" width="11" style="4" customWidth="1"/>
    <col min="5128" max="5128" width="12.6640625" style="4" customWidth="1"/>
    <col min="5129" max="5129" width="13" style="4" customWidth="1"/>
    <col min="5130" max="5130" width="36.83203125" style="4" customWidth="1"/>
    <col min="5131" max="5131" width="31.83203125" style="4" customWidth="1"/>
    <col min="5132" max="5132" width="29.5" style="4" customWidth="1"/>
    <col min="5133" max="5133" width="25" style="4" customWidth="1"/>
    <col min="5134" max="5134" width="12" style="4"/>
    <col min="5135" max="5135" width="19" style="4" customWidth="1"/>
    <col min="5136" max="5136" width="28.33203125" style="4" customWidth="1"/>
    <col min="5137" max="5137" width="29.1640625" style="4" bestFit="1" customWidth="1"/>
    <col min="5138" max="5138" width="21.6640625" style="4" customWidth="1"/>
    <col min="5139" max="5376" width="12" style="4"/>
    <col min="5377" max="5377" width="13.5" style="4" customWidth="1"/>
    <col min="5378" max="5378" width="9.6640625" style="4" customWidth="1"/>
    <col min="5379" max="5379" width="10.1640625" style="4" customWidth="1"/>
    <col min="5380" max="5381" width="9.1640625" style="4" customWidth="1"/>
    <col min="5382" max="5383" width="11" style="4" customWidth="1"/>
    <col min="5384" max="5384" width="12.6640625" style="4" customWidth="1"/>
    <col min="5385" max="5385" width="13" style="4" customWidth="1"/>
    <col min="5386" max="5386" width="36.83203125" style="4" customWidth="1"/>
    <col min="5387" max="5387" width="31.83203125" style="4" customWidth="1"/>
    <col min="5388" max="5388" width="29.5" style="4" customWidth="1"/>
    <col min="5389" max="5389" width="25" style="4" customWidth="1"/>
    <col min="5390" max="5390" width="12" style="4"/>
    <col min="5391" max="5391" width="19" style="4" customWidth="1"/>
    <col min="5392" max="5392" width="28.33203125" style="4" customWidth="1"/>
    <col min="5393" max="5393" width="29.1640625" style="4" bestFit="1" customWidth="1"/>
    <col min="5394" max="5394" width="21.6640625" style="4" customWidth="1"/>
    <col min="5395" max="5632" width="12" style="4"/>
    <col min="5633" max="5633" width="13.5" style="4" customWidth="1"/>
    <col min="5634" max="5634" width="9.6640625" style="4" customWidth="1"/>
    <col min="5635" max="5635" width="10.1640625" style="4" customWidth="1"/>
    <col min="5636" max="5637" width="9.1640625" style="4" customWidth="1"/>
    <col min="5638" max="5639" width="11" style="4" customWidth="1"/>
    <col min="5640" max="5640" width="12.6640625" style="4" customWidth="1"/>
    <col min="5641" max="5641" width="13" style="4" customWidth="1"/>
    <col min="5642" max="5642" width="36.83203125" style="4" customWidth="1"/>
    <col min="5643" max="5643" width="31.83203125" style="4" customWidth="1"/>
    <col min="5644" max="5644" width="29.5" style="4" customWidth="1"/>
    <col min="5645" max="5645" width="25" style="4" customWidth="1"/>
    <col min="5646" max="5646" width="12" style="4"/>
    <col min="5647" max="5647" width="19" style="4" customWidth="1"/>
    <col min="5648" max="5648" width="28.33203125" style="4" customWidth="1"/>
    <col min="5649" max="5649" width="29.1640625" style="4" bestFit="1" customWidth="1"/>
    <col min="5650" max="5650" width="21.6640625" style="4" customWidth="1"/>
    <col min="5651" max="5888" width="12" style="4"/>
    <col min="5889" max="5889" width="13.5" style="4" customWidth="1"/>
    <col min="5890" max="5890" width="9.6640625" style="4" customWidth="1"/>
    <col min="5891" max="5891" width="10.1640625" style="4" customWidth="1"/>
    <col min="5892" max="5893" width="9.1640625" style="4" customWidth="1"/>
    <col min="5894" max="5895" width="11" style="4" customWidth="1"/>
    <col min="5896" max="5896" width="12.6640625" style="4" customWidth="1"/>
    <col min="5897" max="5897" width="13" style="4" customWidth="1"/>
    <col min="5898" max="5898" width="36.83203125" style="4" customWidth="1"/>
    <col min="5899" max="5899" width="31.83203125" style="4" customWidth="1"/>
    <col min="5900" max="5900" width="29.5" style="4" customWidth="1"/>
    <col min="5901" max="5901" width="25" style="4" customWidth="1"/>
    <col min="5902" max="5902" width="12" style="4"/>
    <col min="5903" max="5903" width="19" style="4" customWidth="1"/>
    <col min="5904" max="5904" width="28.33203125" style="4" customWidth="1"/>
    <col min="5905" max="5905" width="29.1640625" style="4" bestFit="1" customWidth="1"/>
    <col min="5906" max="5906" width="21.6640625" style="4" customWidth="1"/>
    <col min="5907" max="6144" width="12" style="4"/>
    <col min="6145" max="6145" width="13.5" style="4" customWidth="1"/>
    <col min="6146" max="6146" width="9.6640625" style="4" customWidth="1"/>
    <col min="6147" max="6147" width="10.1640625" style="4" customWidth="1"/>
    <col min="6148" max="6149" width="9.1640625" style="4" customWidth="1"/>
    <col min="6150" max="6151" width="11" style="4" customWidth="1"/>
    <col min="6152" max="6152" width="12.6640625" style="4" customWidth="1"/>
    <col min="6153" max="6153" width="13" style="4" customWidth="1"/>
    <col min="6154" max="6154" width="36.83203125" style="4" customWidth="1"/>
    <col min="6155" max="6155" width="31.83203125" style="4" customWidth="1"/>
    <col min="6156" max="6156" width="29.5" style="4" customWidth="1"/>
    <col min="6157" max="6157" width="25" style="4" customWidth="1"/>
    <col min="6158" max="6158" width="12" style="4"/>
    <col min="6159" max="6159" width="19" style="4" customWidth="1"/>
    <col min="6160" max="6160" width="28.33203125" style="4" customWidth="1"/>
    <col min="6161" max="6161" width="29.1640625" style="4" bestFit="1" customWidth="1"/>
    <col min="6162" max="6162" width="21.6640625" style="4" customWidth="1"/>
    <col min="6163" max="6400" width="12" style="4"/>
    <col min="6401" max="6401" width="13.5" style="4" customWidth="1"/>
    <col min="6402" max="6402" width="9.6640625" style="4" customWidth="1"/>
    <col min="6403" max="6403" width="10.1640625" style="4" customWidth="1"/>
    <col min="6404" max="6405" width="9.1640625" style="4" customWidth="1"/>
    <col min="6406" max="6407" width="11" style="4" customWidth="1"/>
    <col min="6408" max="6408" width="12.6640625" style="4" customWidth="1"/>
    <col min="6409" max="6409" width="13" style="4" customWidth="1"/>
    <col min="6410" max="6410" width="36.83203125" style="4" customWidth="1"/>
    <col min="6411" max="6411" width="31.83203125" style="4" customWidth="1"/>
    <col min="6412" max="6412" width="29.5" style="4" customWidth="1"/>
    <col min="6413" max="6413" width="25" style="4" customWidth="1"/>
    <col min="6414" max="6414" width="12" style="4"/>
    <col min="6415" max="6415" width="19" style="4" customWidth="1"/>
    <col min="6416" max="6416" width="28.33203125" style="4" customWidth="1"/>
    <col min="6417" max="6417" width="29.1640625" style="4" bestFit="1" customWidth="1"/>
    <col min="6418" max="6418" width="21.6640625" style="4" customWidth="1"/>
    <col min="6419" max="6656" width="12" style="4"/>
    <col min="6657" max="6657" width="13.5" style="4" customWidth="1"/>
    <col min="6658" max="6658" width="9.6640625" style="4" customWidth="1"/>
    <col min="6659" max="6659" width="10.1640625" style="4" customWidth="1"/>
    <col min="6660" max="6661" width="9.1640625" style="4" customWidth="1"/>
    <col min="6662" max="6663" width="11" style="4" customWidth="1"/>
    <col min="6664" max="6664" width="12.6640625" style="4" customWidth="1"/>
    <col min="6665" max="6665" width="13" style="4" customWidth="1"/>
    <col min="6666" max="6666" width="36.83203125" style="4" customWidth="1"/>
    <col min="6667" max="6667" width="31.83203125" style="4" customWidth="1"/>
    <col min="6668" max="6668" width="29.5" style="4" customWidth="1"/>
    <col min="6669" max="6669" width="25" style="4" customWidth="1"/>
    <col min="6670" max="6670" width="12" style="4"/>
    <col min="6671" max="6671" width="19" style="4" customWidth="1"/>
    <col min="6672" max="6672" width="28.33203125" style="4" customWidth="1"/>
    <col min="6673" max="6673" width="29.1640625" style="4" bestFit="1" customWidth="1"/>
    <col min="6674" max="6674" width="21.6640625" style="4" customWidth="1"/>
    <col min="6675" max="6912" width="12" style="4"/>
    <col min="6913" max="6913" width="13.5" style="4" customWidth="1"/>
    <col min="6914" max="6914" width="9.6640625" style="4" customWidth="1"/>
    <col min="6915" max="6915" width="10.1640625" style="4" customWidth="1"/>
    <col min="6916" max="6917" width="9.1640625" style="4" customWidth="1"/>
    <col min="6918" max="6919" width="11" style="4" customWidth="1"/>
    <col min="6920" max="6920" width="12.6640625" style="4" customWidth="1"/>
    <col min="6921" max="6921" width="13" style="4" customWidth="1"/>
    <col min="6922" max="6922" width="36.83203125" style="4" customWidth="1"/>
    <col min="6923" max="6923" width="31.83203125" style="4" customWidth="1"/>
    <col min="6924" max="6924" width="29.5" style="4" customWidth="1"/>
    <col min="6925" max="6925" width="25" style="4" customWidth="1"/>
    <col min="6926" max="6926" width="12" style="4"/>
    <col min="6927" max="6927" width="19" style="4" customWidth="1"/>
    <col min="6928" max="6928" width="28.33203125" style="4" customWidth="1"/>
    <col min="6929" max="6929" width="29.1640625" style="4" bestFit="1" customWidth="1"/>
    <col min="6930" max="6930" width="21.6640625" style="4" customWidth="1"/>
    <col min="6931" max="7168" width="12" style="4"/>
    <col min="7169" max="7169" width="13.5" style="4" customWidth="1"/>
    <col min="7170" max="7170" width="9.6640625" style="4" customWidth="1"/>
    <col min="7171" max="7171" width="10.1640625" style="4" customWidth="1"/>
    <col min="7172" max="7173" width="9.1640625" style="4" customWidth="1"/>
    <col min="7174" max="7175" width="11" style="4" customWidth="1"/>
    <col min="7176" max="7176" width="12.6640625" style="4" customWidth="1"/>
    <col min="7177" max="7177" width="13" style="4" customWidth="1"/>
    <col min="7178" max="7178" width="36.83203125" style="4" customWidth="1"/>
    <col min="7179" max="7179" width="31.83203125" style="4" customWidth="1"/>
    <col min="7180" max="7180" width="29.5" style="4" customWidth="1"/>
    <col min="7181" max="7181" width="25" style="4" customWidth="1"/>
    <col min="7182" max="7182" width="12" style="4"/>
    <col min="7183" max="7183" width="19" style="4" customWidth="1"/>
    <col min="7184" max="7184" width="28.33203125" style="4" customWidth="1"/>
    <col min="7185" max="7185" width="29.1640625" style="4" bestFit="1" customWidth="1"/>
    <col min="7186" max="7186" width="21.6640625" style="4" customWidth="1"/>
    <col min="7187" max="7424" width="12" style="4"/>
    <col min="7425" max="7425" width="13.5" style="4" customWidth="1"/>
    <col min="7426" max="7426" width="9.6640625" style="4" customWidth="1"/>
    <col min="7427" max="7427" width="10.1640625" style="4" customWidth="1"/>
    <col min="7428" max="7429" width="9.1640625" style="4" customWidth="1"/>
    <col min="7430" max="7431" width="11" style="4" customWidth="1"/>
    <col min="7432" max="7432" width="12.6640625" style="4" customWidth="1"/>
    <col min="7433" max="7433" width="13" style="4" customWidth="1"/>
    <col min="7434" max="7434" width="36.83203125" style="4" customWidth="1"/>
    <col min="7435" max="7435" width="31.83203125" style="4" customWidth="1"/>
    <col min="7436" max="7436" width="29.5" style="4" customWidth="1"/>
    <col min="7437" max="7437" width="25" style="4" customWidth="1"/>
    <col min="7438" max="7438" width="12" style="4"/>
    <col min="7439" max="7439" width="19" style="4" customWidth="1"/>
    <col min="7440" max="7440" width="28.33203125" style="4" customWidth="1"/>
    <col min="7441" max="7441" width="29.1640625" style="4" bestFit="1" customWidth="1"/>
    <col min="7442" max="7442" width="21.6640625" style="4" customWidth="1"/>
    <col min="7443" max="7680" width="12" style="4"/>
    <col min="7681" max="7681" width="13.5" style="4" customWidth="1"/>
    <col min="7682" max="7682" width="9.6640625" style="4" customWidth="1"/>
    <col min="7683" max="7683" width="10.1640625" style="4" customWidth="1"/>
    <col min="7684" max="7685" width="9.1640625" style="4" customWidth="1"/>
    <col min="7686" max="7687" width="11" style="4" customWidth="1"/>
    <col min="7688" max="7688" width="12.6640625" style="4" customWidth="1"/>
    <col min="7689" max="7689" width="13" style="4" customWidth="1"/>
    <col min="7690" max="7690" width="36.83203125" style="4" customWidth="1"/>
    <col min="7691" max="7691" width="31.83203125" style="4" customWidth="1"/>
    <col min="7692" max="7692" width="29.5" style="4" customWidth="1"/>
    <col min="7693" max="7693" width="25" style="4" customWidth="1"/>
    <col min="7694" max="7694" width="12" style="4"/>
    <col min="7695" max="7695" width="19" style="4" customWidth="1"/>
    <col min="7696" max="7696" width="28.33203125" style="4" customWidth="1"/>
    <col min="7697" max="7697" width="29.1640625" style="4" bestFit="1" customWidth="1"/>
    <col min="7698" max="7698" width="21.6640625" style="4" customWidth="1"/>
    <col min="7699" max="7936" width="12" style="4"/>
    <col min="7937" max="7937" width="13.5" style="4" customWidth="1"/>
    <col min="7938" max="7938" width="9.6640625" style="4" customWidth="1"/>
    <col min="7939" max="7939" width="10.1640625" style="4" customWidth="1"/>
    <col min="7940" max="7941" width="9.1640625" style="4" customWidth="1"/>
    <col min="7942" max="7943" width="11" style="4" customWidth="1"/>
    <col min="7944" max="7944" width="12.6640625" style="4" customWidth="1"/>
    <col min="7945" max="7945" width="13" style="4" customWidth="1"/>
    <col min="7946" max="7946" width="36.83203125" style="4" customWidth="1"/>
    <col min="7947" max="7947" width="31.83203125" style="4" customWidth="1"/>
    <col min="7948" max="7948" width="29.5" style="4" customWidth="1"/>
    <col min="7949" max="7949" width="25" style="4" customWidth="1"/>
    <col min="7950" max="7950" width="12" style="4"/>
    <col min="7951" max="7951" width="19" style="4" customWidth="1"/>
    <col min="7952" max="7952" width="28.33203125" style="4" customWidth="1"/>
    <col min="7953" max="7953" width="29.1640625" style="4" bestFit="1" customWidth="1"/>
    <col min="7954" max="7954" width="21.6640625" style="4" customWidth="1"/>
    <col min="7955" max="8192" width="12" style="4"/>
    <col min="8193" max="8193" width="13.5" style="4" customWidth="1"/>
    <col min="8194" max="8194" width="9.6640625" style="4" customWidth="1"/>
    <col min="8195" max="8195" width="10.1640625" style="4" customWidth="1"/>
    <col min="8196" max="8197" width="9.1640625" style="4" customWidth="1"/>
    <col min="8198" max="8199" width="11" style="4" customWidth="1"/>
    <col min="8200" max="8200" width="12.6640625" style="4" customWidth="1"/>
    <col min="8201" max="8201" width="13" style="4" customWidth="1"/>
    <col min="8202" max="8202" width="36.83203125" style="4" customWidth="1"/>
    <col min="8203" max="8203" width="31.83203125" style="4" customWidth="1"/>
    <col min="8204" max="8204" width="29.5" style="4" customWidth="1"/>
    <col min="8205" max="8205" width="25" style="4" customWidth="1"/>
    <col min="8206" max="8206" width="12" style="4"/>
    <col min="8207" max="8207" width="19" style="4" customWidth="1"/>
    <col min="8208" max="8208" width="28.33203125" style="4" customWidth="1"/>
    <col min="8209" max="8209" width="29.1640625" style="4" bestFit="1" customWidth="1"/>
    <col min="8210" max="8210" width="21.6640625" style="4" customWidth="1"/>
    <col min="8211" max="8448" width="12" style="4"/>
    <col min="8449" max="8449" width="13.5" style="4" customWidth="1"/>
    <col min="8450" max="8450" width="9.6640625" style="4" customWidth="1"/>
    <col min="8451" max="8451" width="10.1640625" style="4" customWidth="1"/>
    <col min="8452" max="8453" width="9.1640625" style="4" customWidth="1"/>
    <col min="8454" max="8455" width="11" style="4" customWidth="1"/>
    <col min="8456" max="8456" width="12.6640625" style="4" customWidth="1"/>
    <col min="8457" max="8457" width="13" style="4" customWidth="1"/>
    <col min="8458" max="8458" width="36.83203125" style="4" customWidth="1"/>
    <col min="8459" max="8459" width="31.83203125" style="4" customWidth="1"/>
    <col min="8460" max="8460" width="29.5" style="4" customWidth="1"/>
    <col min="8461" max="8461" width="25" style="4" customWidth="1"/>
    <col min="8462" max="8462" width="12" style="4"/>
    <col min="8463" max="8463" width="19" style="4" customWidth="1"/>
    <col min="8464" max="8464" width="28.33203125" style="4" customWidth="1"/>
    <col min="8465" max="8465" width="29.1640625" style="4" bestFit="1" customWidth="1"/>
    <col min="8466" max="8466" width="21.6640625" style="4" customWidth="1"/>
    <col min="8467" max="8704" width="12" style="4"/>
    <col min="8705" max="8705" width="13.5" style="4" customWidth="1"/>
    <col min="8706" max="8706" width="9.6640625" style="4" customWidth="1"/>
    <col min="8707" max="8707" width="10.1640625" style="4" customWidth="1"/>
    <col min="8708" max="8709" width="9.1640625" style="4" customWidth="1"/>
    <col min="8710" max="8711" width="11" style="4" customWidth="1"/>
    <col min="8712" max="8712" width="12.6640625" style="4" customWidth="1"/>
    <col min="8713" max="8713" width="13" style="4" customWidth="1"/>
    <col min="8714" max="8714" width="36.83203125" style="4" customWidth="1"/>
    <col min="8715" max="8715" width="31.83203125" style="4" customWidth="1"/>
    <col min="8716" max="8716" width="29.5" style="4" customWidth="1"/>
    <col min="8717" max="8717" width="25" style="4" customWidth="1"/>
    <col min="8718" max="8718" width="12" style="4"/>
    <col min="8719" max="8719" width="19" style="4" customWidth="1"/>
    <col min="8720" max="8720" width="28.33203125" style="4" customWidth="1"/>
    <col min="8721" max="8721" width="29.1640625" style="4" bestFit="1" customWidth="1"/>
    <col min="8722" max="8722" width="21.6640625" style="4" customWidth="1"/>
    <col min="8723" max="8960" width="12" style="4"/>
    <col min="8961" max="8961" width="13.5" style="4" customWidth="1"/>
    <col min="8962" max="8962" width="9.6640625" style="4" customWidth="1"/>
    <col min="8963" max="8963" width="10.1640625" style="4" customWidth="1"/>
    <col min="8964" max="8965" width="9.1640625" style="4" customWidth="1"/>
    <col min="8966" max="8967" width="11" style="4" customWidth="1"/>
    <col min="8968" max="8968" width="12.6640625" style="4" customWidth="1"/>
    <col min="8969" max="8969" width="13" style="4" customWidth="1"/>
    <col min="8970" max="8970" width="36.83203125" style="4" customWidth="1"/>
    <col min="8971" max="8971" width="31.83203125" style="4" customWidth="1"/>
    <col min="8972" max="8972" width="29.5" style="4" customWidth="1"/>
    <col min="8973" max="8973" width="25" style="4" customWidth="1"/>
    <col min="8974" max="8974" width="12" style="4"/>
    <col min="8975" max="8975" width="19" style="4" customWidth="1"/>
    <col min="8976" max="8976" width="28.33203125" style="4" customWidth="1"/>
    <col min="8977" max="8977" width="29.1640625" style="4" bestFit="1" customWidth="1"/>
    <col min="8978" max="8978" width="21.6640625" style="4" customWidth="1"/>
    <col min="8979" max="9216" width="12" style="4"/>
    <col min="9217" max="9217" width="13.5" style="4" customWidth="1"/>
    <col min="9218" max="9218" width="9.6640625" style="4" customWidth="1"/>
    <col min="9219" max="9219" width="10.1640625" style="4" customWidth="1"/>
    <col min="9220" max="9221" width="9.1640625" style="4" customWidth="1"/>
    <col min="9222" max="9223" width="11" style="4" customWidth="1"/>
    <col min="9224" max="9224" width="12.6640625" style="4" customWidth="1"/>
    <col min="9225" max="9225" width="13" style="4" customWidth="1"/>
    <col min="9226" max="9226" width="36.83203125" style="4" customWidth="1"/>
    <col min="9227" max="9227" width="31.83203125" style="4" customWidth="1"/>
    <col min="9228" max="9228" width="29.5" style="4" customWidth="1"/>
    <col min="9229" max="9229" width="25" style="4" customWidth="1"/>
    <col min="9230" max="9230" width="12" style="4"/>
    <col min="9231" max="9231" width="19" style="4" customWidth="1"/>
    <col min="9232" max="9232" width="28.33203125" style="4" customWidth="1"/>
    <col min="9233" max="9233" width="29.1640625" style="4" bestFit="1" customWidth="1"/>
    <col min="9234" max="9234" width="21.6640625" style="4" customWidth="1"/>
    <col min="9235" max="9472" width="12" style="4"/>
    <col min="9473" max="9473" width="13.5" style="4" customWidth="1"/>
    <col min="9474" max="9474" width="9.6640625" style="4" customWidth="1"/>
    <col min="9475" max="9475" width="10.1640625" style="4" customWidth="1"/>
    <col min="9476" max="9477" width="9.1640625" style="4" customWidth="1"/>
    <col min="9478" max="9479" width="11" style="4" customWidth="1"/>
    <col min="9480" max="9480" width="12.6640625" style="4" customWidth="1"/>
    <col min="9481" max="9481" width="13" style="4" customWidth="1"/>
    <col min="9482" max="9482" width="36.83203125" style="4" customWidth="1"/>
    <col min="9483" max="9483" width="31.83203125" style="4" customWidth="1"/>
    <col min="9484" max="9484" width="29.5" style="4" customWidth="1"/>
    <col min="9485" max="9485" width="25" style="4" customWidth="1"/>
    <col min="9486" max="9486" width="12" style="4"/>
    <col min="9487" max="9487" width="19" style="4" customWidth="1"/>
    <col min="9488" max="9488" width="28.33203125" style="4" customWidth="1"/>
    <col min="9489" max="9489" width="29.1640625" style="4" bestFit="1" customWidth="1"/>
    <col min="9490" max="9490" width="21.6640625" style="4" customWidth="1"/>
    <col min="9491" max="9728" width="12" style="4"/>
    <col min="9729" max="9729" width="13.5" style="4" customWidth="1"/>
    <col min="9730" max="9730" width="9.6640625" style="4" customWidth="1"/>
    <col min="9731" max="9731" width="10.1640625" style="4" customWidth="1"/>
    <col min="9732" max="9733" width="9.1640625" style="4" customWidth="1"/>
    <col min="9734" max="9735" width="11" style="4" customWidth="1"/>
    <col min="9736" max="9736" width="12.6640625" style="4" customWidth="1"/>
    <col min="9737" max="9737" width="13" style="4" customWidth="1"/>
    <col min="9738" max="9738" width="36.83203125" style="4" customWidth="1"/>
    <col min="9739" max="9739" width="31.83203125" style="4" customWidth="1"/>
    <col min="9740" max="9740" width="29.5" style="4" customWidth="1"/>
    <col min="9741" max="9741" width="25" style="4" customWidth="1"/>
    <col min="9742" max="9742" width="12" style="4"/>
    <col min="9743" max="9743" width="19" style="4" customWidth="1"/>
    <col min="9744" max="9744" width="28.33203125" style="4" customWidth="1"/>
    <col min="9745" max="9745" width="29.1640625" style="4" bestFit="1" customWidth="1"/>
    <col min="9746" max="9746" width="21.6640625" style="4" customWidth="1"/>
    <col min="9747" max="9984" width="12" style="4"/>
    <col min="9985" max="9985" width="13.5" style="4" customWidth="1"/>
    <col min="9986" max="9986" width="9.6640625" style="4" customWidth="1"/>
    <col min="9987" max="9987" width="10.1640625" style="4" customWidth="1"/>
    <col min="9988" max="9989" width="9.1640625" style="4" customWidth="1"/>
    <col min="9990" max="9991" width="11" style="4" customWidth="1"/>
    <col min="9992" max="9992" width="12.6640625" style="4" customWidth="1"/>
    <col min="9993" max="9993" width="13" style="4" customWidth="1"/>
    <col min="9994" max="9994" width="36.83203125" style="4" customWidth="1"/>
    <col min="9995" max="9995" width="31.83203125" style="4" customWidth="1"/>
    <col min="9996" max="9996" width="29.5" style="4" customWidth="1"/>
    <col min="9997" max="9997" width="25" style="4" customWidth="1"/>
    <col min="9998" max="9998" width="12" style="4"/>
    <col min="9999" max="9999" width="19" style="4" customWidth="1"/>
    <col min="10000" max="10000" width="28.33203125" style="4" customWidth="1"/>
    <col min="10001" max="10001" width="29.1640625" style="4" bestFit="1" customWidth="1"/>
    <col min="10002" max="10002" width="21.6640625" style="4" customWidth="1"/>
    <col min="10003" max="10240" width="12" style="4"/>
    <col min="10241" max="10241" width="13.5" style="4" customWidth="1"/>
    <col min="10242" max="10242" width="9.6640625" style="4" customWidth="1"/>
    <col min="10243" max="10243" width="10.1640625" style="4" customWidth="1"/>
    <col min="10244" max="10245" width="9.1640625" style="4" customWidth="1"/>
    <col min="10246" max="10247" width="11" style="4" customWidth="1"/>
    <col min="10248" max="10248" width="12.6640625" style="4" customWidth="1"/>
    <col min="10249" max="10249" width="13" style="4" customWidth="1"/>
    <col min="10250" max="10250" width="36.83203125" style="4" customWidth="1"/>
    <col min="10251" max="10251" width="31.83203125" style="4" customWidth="1"/>
    <col min="10252" max="10252" width="29.5" style="4" customWidth="1"/>
    <col min="10253" max="10253" width="25" style="4" customWidth="1"/>
    <col min="10254" max="10254" width="12" style="4"/>
    <col min="10255" max="10255" width="19" style="4" customWidth="1"/>
    <col min="10256" max="10256" width="28.33203125" style="4" customWidth="1"/>
    <col min="10257" max="10257" width="29.1640625" style="4" bestFit="1" customWidth="1"/>
    <col min="10258" max="10258" width="21.6640625" style="4" customWidth="1"/>
    <col min="10259" max="10496" width="12" style="4"/>
    <col min="10497" max="10497" width="13.5" style="4" customWidth="1"/>
    <col min="10498" max="10498" width="9.6640625" style="4" customWidth="1"/>
    <col min="10499" max="10499" width="10.1640625" style="4" customWidth="1"/>
    <col min="10500" max="10501" width="9.1640625" style="4" customWidth="1"/>
    <col min="10502" max="10503" width="11" style="4" customWidth="1"/>
    <col min="10504" max="10504" width="12.6640625" style="4" customWidth="1"/>
    <col min="10505" max="10505" width="13" style="4" customWidth="1"/>
    <col min="10506" max="10506" width="36.83203125" style="4" customWidth="1"/>
    <col min="10507" max="10507" width="31.83203125" style="4" customWidth="1"/>
    <col min="10508" max="10508" width="29.5" style="4" customWidth="1"/>
    <col min="10509" max="10509" width="25" style="4" customWidth="1"/>
    <col min="10510" max="10510" width="12" style="4"/>
    <col min="10511" max="10511" width="19" style="4" customWidth="1"/>
    <col min="10512" max="10512" width="28.33203125" style="4" customWidth="1"/>
    <col min="10513" max="10513" width="29.1640625" style="4" bestFit="1" customWidth="1"/>
    <col min="10514" max="10514" width="21.6640625" style="4" customWidth="1"/>
    <col min="10515" max="10752" width="12" style="4"/>
    <col min="10753" max="10753" width="13.5" style="4" customWidth="1"/>
    <col min="10754" max="10754" width="9.6640625" style="4" customWidth="1"/>
    <col min="10755" max="10755" width="10.1640625" style="4" customWidth="1"/>
    <col min="10756" max="10757" width="9.1640625" style="4" customWidth="1"/>
    <col min="10758" max="10759" width="11" style="4" customWidth="1"/>
    <col min="10760" max="10760" width="12.6640625" style="4" customWidth="1"/>
    <col min="10761" max="10761" width="13" style="4" customWidth="1"/>
    <col min="10762" max="10762" width="36.83203125" style="4" customWidth="1"/>
    <col min="10763" max="10763" width="31.83203125" style="4" customWidth="1"/>
    <col min="10764" max="10764" width="29.5" style="4" customWidth="1"/>
    <col min="10765" max="10765" width="25" style="4" customWidth="1"/>
    <col min="10766" max="10766" width="12" style="4"/>
    <col min="10767" max="10767" width="19" style="4" customWidth="1"/>
    <col min="10768" max="10768" width="28.33203125" style="4" customWidth="1"/>
    <col min="10769" max="10769" width="29.1640625" style="4" bestFit="1" customWidth="1"/>
    <col min="10770" max="10770" width="21.6640625" style="4" customWidth="1"/>
    <col min="10771" max="11008" width="12" style="4"/>
    <col min="11009" max="11009" width="13.5" style="4" customWidth="1"/>
    <col min="11010" max="11010" width="9.6640625" style="4" customWidth="1"/>
    <col min="11011" max="11011" width="10.1640625" style="4" customWidth="1"/>
    <col min="11012" max="11013" width="9.1640625" style="4" customWidth="1"/>
    <col min="11014" max="11015" width="11" style="4" customWidth="1"/>
    <col min="11016" max="11016" width="12.6640625" style="4" customWidth="1"/>
    <col min="11017" max="11017" width="13" style="4" customWidth="1"/>
    <col min="11018" max="11018" width="36.83203125" style="4" customWidth="1"/>
    <col min="11019" max="11019" width="31.83203125" style="4" customWidth="1"/>
    <col min="11020" max="11020" width="29.5" style="4" customWidth="1"/>
    <col min="11021" max="11021" width="25" style="4" customWidth="1"/>
    <col min="11022" max="11022" width="12" style="4"/>
    <col min="11023" max="11023" width="19" style="4" customWidth="1"/>
    <col min="11024" max="11024" width="28.33203125" style="4" customWidth="1"/>
    <col min="11025" max="11025" width="29.1640625" style="4" bestFit="1" customWidth="1"/>
    <col min="11026" max="11026" width="21.6640625" style="4" customWidth="1"/>
    <col min="11027" max="11264" width="12" style="4"/>
    <col min="11265" max="11265" width="13.5" style="4" customWidth="1"/>
    <col min="11266" max="11266" width="9.6640625" style="4" customWidth="1"/>
    <col min="11267" max="11267" width="10.1640625" style="4" customWidth="1"/>
    <col min="11268" max="11269" width="9.1640625" style="4" customWidth="1"/>
    <col min="11270" max="11271" width="11" style="4" customWidth="1"/>
    <col min="11272" max="11272" width="12.6640625" style="4" customWidth="1"/>
    <col min="11273" max="11273" width="13" style="4" customWidth="1"/>
    <col min="11274" max="11274" width="36.83203125" style="4" customWidth="1"/>
    <col min="11275" max="11275" width="31.83203125" style="4" customWidth="1"/>
    <col min="11276" max="11276" width="29.5" style="4" customWidth="1"/>
    <col min="11277" max="11277" width="25" style="4" customWidth="1"/>
    <col min="11278" max="11278" width="12" style="4"/>
    <col min="11279" max="11279" width="19" style="4" customWidth="1"/>
    <col min="11280" max="11280" width="28.33203125" style="4" customWidth="1"/>
    <col min="11281" max="11281" width="29.1640625" style="4" bestFit="1" customWidth="1"/>
    <col min="11282" max="11282" width="21.6640625" style="4" customWidth="1"/>
    <col min="11283" max="11520" width="12" style="4"/>
    <col min="11521" max="11521" width="13.5" style="4" customWidth="1"/>
    <col min="11522" max="11522" width="9.6640625" style="4" customWidth="1"/>
    <col min="11523" max="11523" width="10.1640625" style="4" customWidth="1"/>
    <col min="11524" max="11525" width="9.1640625" style="4" customWidth="1"/>
    <col min="11526" max="11527" width="11" style="4" customWidth="1"/>
    <col min="11528" max="11528" width="12.6640625" style="4" customWidth="1"/>
    <col min="11529" max="11529" width="13" style="4" customWidth="1"/>
    <col min="11530" max="11530" width="36.83203125" style="4" customWidth="1"/>
    <col min="11531" max="11531" width="31.83203125" style="4" customWidth="1"/>
    <col min="11532" max="11532" width="29.5" style="4" customWidth="1"/>
    <col min="11533" max="11533" width="25" style="4" customWidth="1"/>
    <col min="11534" max="11534" width="12" style="4"/>
    <col min="11535" max="11535" width="19" style="4" customWidth="1"/>
    <col min="11536" max="11536" width="28.33203125" style="4" customWidth="1"/>
    <col min="11537" max="11537" width="29.1640625" style="4" bestFit="1" customWidth="1"/>
    <col min="11538" max="11538" width="21.6640625" style="4" customWidth="1"/>
    <col min="11539" max="11776" width="12" style="4"/>
    <col min="11777" max="11777" width="13.5" style="4" customWidth="1"/>
    <col min="11778" max="11778" width="9.6640625" style="4" customWidth="1"/>
    <col min="11779" max="11779" width="10.1640625" style="4" customWidth="1"/>
    <col min="11780" max="11781" width="9.1640625" style="4" customWidth="1"/>
    <col min="11782" max="11783" width="11" style="4" customWidth="1"/>
    <col min="11784" max="11784" width="12.6640625" style="4" customWidth="1"/>
    <col min="11785" max="11785" width="13" style="4" customWidth="1"/>
    <col min="11786" max="11786" width="36.83203125" style="4" customWidth="1"/>
    <col min="11787" max="11787" width="31.83203125" style="4" customWidth="1"/>
    <col min="11788" max="11788" width="29.5" style="4" customWidth="1"/>
    <col min="11789" max="11789" width="25" style="4" customWidth="1"/>
    <col min="11790" max="11790" width="12" style="4"/>
    <col min="11791" max="11791" width="19" style="4" customWidth="1"/>
    <col min="11792" max="11792" width="28.33203125" style="4" customWidth="1"/>
    <col min="11793" max="11793" width="29.1640625" style="4" bestFit="1" customWidth="1"/>
    <col min="11794" max="11794" width="21.6640625" style="4" customWidth="1"/>
    <col min="11795" max="12032" width="12" style="4"/>
    <col min="12033" max="12033" width="13.5" style="4" customWidth="1"/>
    <col min="12034" max="12034" width="9.6640625" style="4" customWidth="1"/>
    <col min="12035" max="12035" width="10.1640625" style="4" customWidth="1"/>
    <col min="12036" max="12037" width="9.1640625" style="4" customWidth="1"/>
    <col min="12038" max="12039" width="11" style="4" customWidth="1"/>
    <col min="12040" max="12040" width="12.6640625" style="4" customWidth="1"/>
    <col min="12041" max="12041" width="13" style="4" customWidth="1"/>
    <col min="12042" max="12042" width="36.83203125" style="4" customWidth="1"/>
    <col min="12043" max="12043" width="31.83203125" style="4" customWidth="1"/>
    <col min="12044" max="12044" width="29.5" style="4" customWidth="1"/>
    <col min="12045" max="12045" width="25" style="4" customWidth="1"/>
    <col min="12046" max="12046" width="12" style="4"/>
    <col min="12047" max="12047" width="19" style="4" customWidth="1"/>
    <col min="12048" max="12048" width="28.33203125" style="4" customWidth="1"/>
    <col min="12049" max="12049" width="29.1640625" style="4" bestFit="1" customWidth="1"/>
    <col min="12050" max="12050" width="21.6640625" style="4" customWidth="1"/>
    <col min="12051" max="12288" width="12" style="4"/>
    <col min="12289" max="12289" width="13.5" style="4" customWidth="1"/>
    <col min="12290" max="12290" width="9.6640625" style="4" customWidth="1"/>
    <col min="12291" max="12291" width="10.1640625" style="4" customWidth="1"/>
    <col min="12292" max="12293" width="9.1640625" style="4" customWidth="1"/>
    <col min="12294" max="12295" width="11" style="4" customWidth="1"/>
    <col min="12296" max="12296" width="12.6640625" style="4" customWidth="1"/>
    <col min="12297" max="12297" width="13" style="4" customWidth="1"/>
    <col min="12298" max="12298" width="36.83203125" style="4" customWidth="1"/>
    <col min="12299" max="12299" width="31.83203125" style="4" customWidth="1"/>
    <col min="12300" max="12300" width="29.5" style="4" customWidth="1"/>
    <col min="12301" max="12301" width="25" style="4" customWidth="1"/>
    <col min="12302" max="12302" width="12" style="4"/>
    <col min="12303" max="12303" width="19" style="4" customWidth="1"/>
    <col min="12304" max="12304" width="28.33203125" style="4" customWidth="1"/>
    <col min="12305" max="12305" width="29.1640625" style="4" bestFit="1" customWidth="1"/>
    <col min="12306" max="12306" width="21.6640625" style="4" customWidth="1"/>
    <col min="12307" max="12544" width="12" style="4"/>
    <col min="12545" max="12545" width="13.5" style="4" customWidth="1"/>
    <col min="12546" max="12546" width="9.6640625" style="4" customWidth="1"/>
    <col min="12547" max="12547" width="10.1640625" style="4" customWidth="1"/>
    <col min="12548" max="12549" width="9.1640625" style="4" customWidth="1"/>
    <col min="12550" max="12551" width="11" style="4" customWidth="1"/>
    <col min="12552" max="12552" width="12.6640625" style="4" customWidth="1"/>
    <col min="12553" max="12553" width="13" style="4" customWidth="1"/>
    <col min="12554" max="12554" width="36.83203125" style="4" customWidth="1"/>
    <col min="12555" max="12555" width="31.83203125" style="4" customWidth="1"/>
    <col min="12556" max="12556" width="29.5" style="4" customWidth="1"/>
    <col min="12557" max="12557" width="25" style="4" customWidth="1"/>
    <col min="12558" max="12558" width="12" style="4"/>
    <col min="12559" max="12559" width="19" style="4" customWidth="1"/>
    <col min="12560" max="12560" width="28.33203125" style="4" customWidth="1"/>
    <col min="12561" max="12561" width="29.1640625" style="4" bestFit="1" customWidth="1"/>
    <col min="12562" max="12562" width="21.6640625" style="4" customWidth="1"/>
    <col min="12563" max="12800" width="12" style="4"/>
    <col min="12801" max="12801" width="13.5" style="4" customWidth="1"/>
    <col min="12802" max="12802" width="9.6640625" style="4" customWidth="1"/>
    <col min="12803" max="12803" width="10.1640625" style="4" customWidth="1"/>
    <col min="12804" max="12805" width="9.1640625" style="4" customWidth="1"/>
    <col min="12806" max="12807" width="11" style="4" customWidth="1"/>
    <col min="12808" max="12808" width="12.6640625" style="4" customWidth="1"/>
    <col min="12809" max="12809" width="13" style="4" customWidth="1"/>
    <col min="12810" max="12810" width="36.83203125" style="4" customWidth="1"/>
    <col min="12811" max="12811" width="31.83203125" style="4" customWidth="1"/>
    <col min="12812" max="12812" width="29.5" style="4" customWidth="1"/>
    <col min="12813" max="12813" width="25" style="4" customWidth="1"/>
    <col min="12814" max="12814" width="12" style="4"/>
    <col min="12815" max="12815" width="19" style="4" customWidth="1"/>
    <col min="12816" max="12816" width="28.33203125" style="4" customWidth="1"/>
    <col min="12817" max="12817" width="29.1640625" style="4" bestFit="1" customWidth="1"/>
    <col min="12818" max="12818" width="21.6640625" style="4" customWidth="1"/>
    <col min="12819" max="13056" width="12" style="4"/>
    <col min="13057" max="13057" width="13.5" style="4" customWidth="1"/>
    <col min="13058" max="13058" width="9.6640625" style="4" customWidth="1"/>
    <col min="13059" max="13059" width="10.1640625" style="4" customWidth="1"/>
    <col min="13060" max="13061" width="9.1640625" style="4" customWidth="1"/>
    <col min="13062" max="13063" width="11" style="4" customWidth="1"/>
    <col min="13064" max="13064" width="12.6640625" style="4" customWidth="1"/>
    <col min="13065" max="13065" width="13" style="4" customWidth="1"/>
    <col min="13066" max="13066" width="36.83203125" style="4" customWidth="1"/>
    <col min="13067" max="13067" width="31.83203125" style="4" customWidth="1"/>
    <col min="13068" max="13068" width="29.5" style="4" customWidth="1"/>
    <col min="13069" max="13069" width="25" style="4" customWidth="1"/>
    <col min="13070" max="13070" width="12" style="4"/>
    <col min="13071" max="13071" width="19" style="4" customWidth="1"/>
    <col min="13072" max="13072" width="28.33203125" style="4" customWidth="1"/>
    <col min="13073" max="13073" width="29.1640625" style="4" bestFit="1" customWidth="1"/>
    <col min="13074" max="13074" width="21.6640625" style="4" customWidth="1"/>
    <col min="13075" max="13312" width="12" style="4"/>
    <col min="13313" max="13313" width="13.5" style="4" customWidth="1"/>
    <col min="13314" max="13314" width="9.6640625" style="4" customWidth="1"/>
    <col min="13315" max="13315" width="10.1640625" style="4" customWidth="1"/>
    <col min="13316" max="13317" width="9.1640625" style="4" customWidth="1"/>
    <col min="13318" max="13319" width="11" style="4" customWidth="1"/>
    <col min="13320" max="13320" width="12.6640625" style="4" customWidth="1"/>
    <col min="13321" max="13321" width="13" style="4" customWidth="1"/>
    <col min="13322" max="13322" width="36.83203125" style="4" customWidth="1"/>
    <col min="13323" max="13323" width="31.83203125" style="4" customWidth="1"/>
    <col min="13324" max="13324" width="29.5" style="4" customWidth="1"/>
    <col min="13325" max="13325" width="25" style="4" customWidth="1"/>
    <col min="13326" max="13326" width="12" style="4"/>
    <col min="13327" max="13327" width="19" style="4" customWidth="1"/>
    <col min="13328" max="13328" width="28.33203125" style="4" customWidth="1"/>
    <col min="13329" max="13329" width="29.1640625" style="4" bestFit="1" customWidth="1"/>
    <col min="13330" max="13330" width="21.6640625" style="4" customWidth="1"/>
    <col min="13331" max="13568" width="12" style="4"/>
    <col min="13569" max="13569" width="13.5" style="4" customWidth="1"/>
    <col min="13570" max="13570" width="9.6640625" style="4" customWidth="1"/>
    <col min="13571" max="13571" width="10.1640625" style="4" customWidth="1"/>
    <col min="13572" max="13573" width="9.1640625" style="4" customWidth="1"/>
    <col min="13574" max="13575" width="11" style="4" customWidth="1"/>
    <col min="13576" max="13576" width="12.6640625" style="4" customWidth="1"/>
    <col min="13577" max="13577" width="13" style="4" customWidth="1"/>
    <col min="13578" max="13578" width="36.83203125" style="4" customWidth="1"/>
    <col min="13579" max="13579" width="31.83203125" style="4" customWidth="1"/>
    <col min="13580" max="13580" width="29.5" style="4" customWidth="1"/>
    <col min="13581" max="13581" width="25" style="4" customWidth="1"/>
    <col min="13582" max="13582" width="12" style="4"/>
    <col min="13583" max="13583" width="19" style="4" customWidth="1"/>
    <col min="13584" max="13584" width="28.33203125" style="4" customWidth="1"/>
    <col min="13585" max="13585" width="29.1640625" style="4" bestFit="1" customWidth="1"/>
    <col min="13586" max="13586" width="21.6640625" style="4" customWidth="1"/>
    <col min="13587" max="13824" width="12" style="4"/>
    <col min="13825" max="13825" width="13.5" style="4" customWidth="1"/>
    <col min="13826" max="13826" width="9.6640625" style="4" customWidth="1"/>
    <col min="13827" max="13827" width="10.1640625" style="4" customWidth="1"/>
    <col min="13828" max="13829" width="9.1640625" style="4" customWidth="1"/>
    <col min="13830" max="13831" width="11" style="4" customWidth="1"/>
    <col min="13832" max="13832" width="12.6640625" style="4" customWidth="1"/>
    <col min="13833" max="13833" width="13" style="4" customWidth="1"/>
    <col min="13834" max="13834" width="36.83203125" style="4" customWidth="1"/>
    <col min="13835" max="13835" width="31.83203125" style="4" customWidth="1"/>
    <col min="13836" max="13836" width="29.5" style="4" customWidth="1"/>
    <col min="13837" max="13837" width="25" style="4" customWidth="1"/>
    <col min="13838" max="13838" width="12" style="4"/>
    <col min="13839" max="13839" width="19" style="4" customWidth="1"/>
    <col min="13840" max="13840" width="28.33203125" style="4" customWidth="1"/>
    <col min="13841" max="13841" width="29.1640625" style="4" bestFit="1" customWidth="1"/>
    <col min="13842" max="13842" width="21.6640625" style="4" customWidth="1"/>
    <col min="13843" max="14080" width="12" style="4"/>
    <col min="14081" max="14081" width="13.5" style="4" customWidth="1"/>
    <col min="14082" max="14082" width="9.6640625" style="4" customWidth="1"/>
    <col min="14083" max="14083" width="10.1640625" style="4" customWidth="1"/>
    <col min="14084" max="14085" width="9.1640625" style="4" customWidth="1"/>
    <col min="14086" max="14087" width="11" style="4" customWidth="1"/>
    <col min="14088" max="14088" width="12.6640625" style="4" customWidth="1"/>
    <col min="14089" max="14089" width="13" style="4" customWidth="1"/>
    <col min="14090" max="14090" width="36.83203125" style="4" customWidth="1"/>
    <col min="14091" max="14091" width="31.83203125" style="4" customWidth="1"/>
    <col min="14092" max="14092" width="29.5" style="4" customWidth="1"/>
    <col min="14093" max="14093" width="25" style="4" customWidth="1"/>
    <col min="14094" max="14094" width="12" style="4"/>
    <col min="14095" max="14095" width="19" style="4" customWidth="1"/>
    <col min="14096" max="14096" width="28.33203125" style="4" customWidth="1"/>
    <col min="14097" max="14097" width="29.1640625" style="4" bestFit="1" customWidth="1"/>
    <col min="14098" max="14098" width="21.6640625" style="4" customWidth="1"/>
    <col min="14099" max="14336" width="12" style="4"/>
    <col min="14337" max="14337" width="13.5" style="4" customWidth="1"/>
    <col min="14338" max="14338" width="9.6640625" style="4" customWidth="1"/>
    <col min="14339" max="14339" width="10.1640625" style="4" customWidth="1"/>
    <col min="14340" max="14341" width="9.1640625" style="4" customWidth="1"/>
    <col min="14342" max="14343" width="11" style="4" customWidth="1"/>
    <col min="14344" max="14344" width="12.6640625" style="4" customWidth="1"/>
    <col min="14345" max="14345" width="13" style="4" customWidth="1"/>
    <col min="14346" max="14346" width="36.83203125" style="4" customWidth="1"/>
    <col min="14347" max="14347" width="31.83203125" style="4" customWidth="1"/>
    <col min="14348" max="14348" width="29.5" style="4" customWidth="1"/>
    <col min="14349" max="14349" width="25" style="4" customWidth="1"/>
    <col min="14350" max="14350" width="12" style="4"/>
    <col min="14351" max="14351" width="19" style="4" customWidth="1"/>
    <col min="14352" max="14352" width="28.33203125" style="4" customWidth="1"/>
    <col min="14353" max="14353" width="29.1640625" style="4" bestFit="1" customWidth="1"/>
    <col min="14354" max="14354" width="21.6640625" style="4" customWidth="1"/>
    <col min="14355" max="14592" width="12" style="4"/>
    <col min="14593" max="14593" width="13.5" style="4" customWidth="1"/>
    <col min="14594" max="14594" width="9.6640625" style="4" customWidth="1"/>
    <col min="14595" max="14595" width="10.1640625" style="4" customWidth="1"/>
    <col min="14596" max="14597" width="9.1640625" style="4" customWidth="1"/>
    <col min="14598" max="14599" width="11" style="4" customWidth="1"/>
    <col min="14600" max="14600" width="12.6640625" style="4" customWidth="1"/>
    <col min="14601" max="14601" width="13" style="4" customWidth="1"/>
    <col min="14602" max="14602" width="36.83203125" style="4" customWidth="1"/>
    <col min="14603" max="14603" width="31.83203125" style="4" customWidth="1"/>
    <col min="14604" max="14604" width="29.5" style="4" customWidth="1"/>
    <col min="14605" max="14605" width="25" style="4" customWidth="1"/>
    <col min="14606" max="14606" width="12" style="4"/>
    <col min="14607" max="14607" width="19" style="4" customWidth="1"/>
    <col min="14608" max="14608" width="28.33203125" style="4" customWidth="1"/>
    <col min="14609" max="14609" width="29.1640625" style="4" bestFit="1" customWidth="1"/>
    <col min="14610" max="14610" width="21.6640625" style="4" customWidth="1"/>
    <col min="14611" max="14848" width="12" style="4"/>
    <col min="14849" max="14849" width="13.5" style="4" customWidth="1"/>
    <col min="14850" max="14850" width="9.6640625" style="4" customWidth="1"/>
    <col min="14851" max="14851" width="10.1640625" style="4" customWidth="1"/>
    <col min="14852" max="14853" width="9.1640625" style="4" customWidth="1"/>
    <col min="14854" max="14855" width="11" style="4" customWidth="1"/>
    <col min="14856" max="14856" width="12.6640625" style="4" customWidth="1"/>
    <col min="14857" max="14857" width="13" style="4" customWidth="1"/>
    <col min="14858" max="14858" width="36.83203125" style="4" customWidth="1"/>
    <col min="14859" max="14859" width="31.83203125" style="4" customWidth="1"/>
    <col min="14860" max="14860" width="29.5" style="4" customWidth="1"/>
    <col min="14861" max="14861" width="25" style="4" customWidth="1"/>
    <col min="14862" max="14862" width="12" style="4"/>
    <col min="14863" max="14863" width="19" style="4" customWidth="1"/>
    <col min="14864" max="14864" width="28.33203125" style="4" customWidth="1"/>
    <col min="14865" max="14865" width="29.1640625" style="4" bestFit="1" customWidth="1"/>
    <col min="14866" max="14866" width="21.6640625" style="4" customWidth="1"/>
    <col min="14867" max="15104" width="12" style="4"/>
    <col min="15105" max="15105" width="13.5" style="4" customWidth="1"/>
    <col min="15106" max="15106" width="9.6640625" style="4" customWidth="1"/>
    <col min="15107" max="15107" width="10.1640625" style="4" customWidth="1"/>
    <col min="15108" max="15109" width="9.1640625" style="4" customWidth="1"/>
    <col min="15110" max="15111" width="11" style="4" customWidth="1"/>
    <col min="15112" max="15112" width="12.6640625" style="4" customWidth="1"/>
    <col min="15113" max="15113" width="13" style="4" customWidth="1"/>
    <col min="15114" max="15114" width="36.83203125" style="4" customWidth="1"/>
    <col min="15115" max="15115" width="31.83203125" style="4" customWidth="1"/>
    <col min="15116" max="15116" width="29.5" style="4" customWidth="1"/>
    <col min="15117" max="15117" width="25" style="4" customWidth="1"/>
    <col min="15118" max="15118" width="12" style="4"/>
    <col min="15119" max="15119" width="19" style="4" customWidth="1"/>
    <col min="15120" max="15120" width="28.33203125" style="4" customWidth="1"/>
    <col min="15121" max="15121" width="29.1640625" style="4" bestFit="1" customWidth="1"/>
    <col min="15122" max="15122" width="21.6640625" style="4" customWidth="1"/>
    <col min="15123" max="15360" width="12" style="4"/>
    <col min="15361" max="15361" width="13.5" style="4" customWidth="1"/>
    <col min="15362" max="15362" width="9.6640625" style="4" customWidth="1"/>
    <col min="15363" max="15363" width="10.1640625" style="4" customWidth="1"/>
    <col min="15364" max="15365" width="9.1640625" style="4" customWidth="1"/>
    <col min="15366" max="15367" width="11" style="4" customWidth="1"/>
    <col min="15368" max="15368" width="12.6640625" style="4" customWidth="1"/>
    <col min="15369" max="15369" width="13" style="4" customWidth="1"/>
    <col min="15370" max="15370" width="36.83203125" style="4" customWidth="1"/>
    <col min="15371" max="15371" width="31.83203125" style="4" customWidth="1"/>
    <col min="15372" max="15372" width="29.5" style="4" customWidth="1"/>
    <col min="15373" max="15373" width="25" style="4" customWidth="1"/>
    <col min="15374" max="15374" width="12" style="4"/>
    <col min="15375" max="15375" width="19" style="4" customWidth="1"/>
    <col min="15376" max="15376" width="28.33203125" style="4" customWidth="1"/>
    <col min="15377" max="15377" width="29.1640625" style="4" bestFit="1" customWidth="1"/>
    <col min="15378" max="15378" width="21.6640625" style="4" customWidth="1"/>
    <col min="15379" max="15616" width="12" style="4"/>
    <col min="15617" max="15617" width="13.5" style="4" customWidth="1"/>
    <col min="15618" max="15618" width="9.6640625" style="4" customWidth="1"/>
    <col min="15619" max="15619" width="10.1640625" style="4" customWidth="1"/>
    <col min="15620" max="15621" width="9.1640625" style="4" customWidth="1"/>
    <col min="15622" max="15623" width="11" style="4" customWidth="1"/>
    <col min="15624" max="15624" width="12.6640625" style="4" customWidth="1"/>
    <col min="15625" max="15625" width="13" style="4" customWidth="1"/>
    <col min="15626" max="15626" width="36.83203125" style="4" customWidth="1"/>
    <col min="15627" max="15627" width="31.83203125" style="4" customWidth="1"/>
    <col min="15628" max="15628" width="29.5" style="4" customWidth="1"/>
    <col min="15629" max="15629" width="25" style="4" customWidth="1"/>
    <col min="15630" max="15630" width="12" style="4"/>
    <col min="15631" max="15631" width="19" style="4" customWidth="1"/>
    <col min="15632" max="15632" width="28.33203125" style="4" customWidth="1"/>
    <col min="15633" max="15633" width="29.1640625" style="4" bestFit="1" customWidth="1"/>
    <col min="15634" max="15634" width="21.6640625" style="4" customWidth="1"/>
    <col min="15635" max="15872" width="12" style="4"/>
    <col min="15873" max="15873" width="13.5" style="4" customWidth="1"/>
    <col min="15874" max="15874" width="9.6640625" style="4" customWidth="1"/>
    <col min="15875" max="15875" width="10.1640625" style="4" customWidth="1"/>
    <col min="15876" max="15877" width="9.1640625" style="4" customWidth="1"/>
    <col min="15878" max="15879" width="11" style="4" customWidth="1"/>
    <col min="15880" max="15880" width="12.6640625" style="4" customWidth="1"/>
    <col min="15881" max="15881" width="13" style="4" customWidth="1"/>
    <col min="15882" max="15882" width="36.83203125" style="4" customWidth="1"/>
    <col min="15883" max="15883" width="31.83203125" style="4" customWidth="1"/>
    <col min="15884" max="15884" width="29.5" style="4" customWidth="1"/>
    <col min="15885" max="15885" width="25" style="4" customWidth="1"/>
    <col min="15886" max="15886" width="12" style="4"/>
    <col min="15887" max="15887" width="19" style="4" customWidth="1"/>
    <col min="15888" max="15888" width="28.33203125" style="4" customWidth="1"/>
    <col min="15889" max="15889" width="29.1640625" style="4" bestFit="1" customWidth="1"/>
    <col min="15890" max="15890" width="21.6640625" style="4" customWidth="1"/>
    <col min="15891" max="16128" width="12" style="4"/>
    <col min="16129" max="16129" width="13.5" style="4" customWidth="1"/>
    <col min="16130" max="16130" width="9.6640625" style="4" customWidth="1"/>
    <col min="16131" max="16131" width="10.1640625" style="4" customWidth="1"/>
    <col min="16132" max="16133" width="9.1640625" style="4" customWidth="1"/>
    <col min="16134" max="16135" width="11" style="4" customWidth="1"/>
    <col min="16136" max="16136" width="12.6640625" style="4" customWidth="1"/>
    <col min="16137" max="16137" width="13" style="4" customWidth="1"/>
    <col min="16138" max="16138" width="36.83203125" style="4" customWidth="1"/>
    <col min="16139" max="16139" width="31.83203125" style="4" customWidth="1"/>
    <col min="16140" max="16140" width="29.5" style="4" customWidth="1"/>
    <col min="16141" max="16141" width="25" style="4" customWidth="1"/>
    <col min="16142" max="16142" width="12" style="4"/>
    <col min="16143" max="16143" width="19" style="4" customWidth="1"/>
    <col min="16144" max="16144" width="28.33203125" style="4" customWidth="1"/>
    <col min="16145" max="16145" width="29.1640625" style="4" bestFit="1" customWidth="1"/>
    <col min="16146" max="16146" width="21.6640625" style="4" customWidth="1"/>
    <col min="16147" max="16384" width="12" style="4"/>
  </cols>
  <sheetData>
    <row r="1" spans="1:14" x14ac:dyDescent="0.2">
      <c r="A1" s="40"/>
      <c r="B1" s="41" t="s">
        <v>12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4" x14ac:dyDescent="0.2">
      <c r="B2" s="42" t="s">
        <v>13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4" s="43" customFormat="1" x14ac:dyDescent="0.2">
      <c r="B3" s="42" t="str">
        <f>+[1]Hoja1!A1</f>
        <v>al 31 de Diciembre de 2025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4" s="43" customFormat="1" x14ac:dyDescent="0.2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4" s="44" customFormat="1" ht="38.25" x14ac:dyDescent="0.2">
      <c r="B5" s="45" t="s">
        <v>14</v>
      </c>
      <c r="C5" s="46" t="s">
        <v>15</v>
      </c>
      <c r="D5" s="45" t="s">
        <v>16</v>
      </c>
      <c r="E5" s="46" t="s">
        <v>17</v>
      </c>
      <c r="F5" s="46" t="s">
        <v>18</v>
      </c>
      <c r="G5" s="46" t="s">
        <v>19</v>
      </c>
      <c r="H5" s="46" t="s">
        <v>20</v>
      </c>
      <c r="I5" s="46" t="s">
        <v>21</v>
      </c>
      <c r="J5" s="45" t="s">
        <v>22</v>
      </c>
      <c r="K5" s="47" t="s">
        <v>23</v>
      </c>
      <c r="L5" s="48" t="s">
        <v>24</v>
      </c>
      <c r="M5" s="49" t="s">
        <v>25</v>
      </c>
      <c r="N5" s="50"/>
    </row>
    <row r="6" spans="1:14" s="44" customFormat="1" x14ac:dyDescent="0.2">
      <c r="B6" s="51">
        <v>5</v>
      </c>
      <c r="C6" s="51">
        <v>4</v>
      </c>
      <c r="D6" s="51">
        <v>0</v>
      </c>
      <c r="E6" s="51">
        <v>1</v>
      </c>
      <c r="F6" s="51">
        <v>1</v>
      </c>
      <c r="G6" s="51"/>
      <c r="H6" s="51"/>
      <c r="I6" s="51"/>
      <c r="J6" s="52" t="s">
        <v>26</v>
      </c>
      <c r="K6" s="53">
        <f>SUM(K7:K24)</f>
        <v>2179570</v>
      </c>
      <c r="L6" s="53">
        <f>SUM(L7:L24)</f>
        <v>2179570</v>
      </c>
      <c r="M6" s="54">
        <f t="shared" ref="M6:M71" si="0">+K6-L6</f>
        <v>0</v>
      </c>
      <c r="N6" s="50"/>
    </row>
    <row r="7" spans="1:14" s="44" customFormat="1" x14ac:dyDescent="0.2">
      <c r="B7" s="51"/>
      <c r="C7" s="51"/>
      <c r="D7" s="51"/>
      <c r="E7" s="51"/>
      <c r="F7" s="51"/>
      <c r="G7" s="55">
        <v>2006</v>
      </c>
      <c r="H7" s="56"/>
      <c r="I7" s="56" t="s">
        <v>27</v>
      </c>
      <c r="J7" s="57" t="s">
        <v>28</v>
      </c>
      <c r="K7" s="58">
        <v>146500</v>
      </c>
      <c r="L7" s="59">
        <v>146500</v>
      </c>
      <c r="M7" s="54">
        <f t="shared" si="0"/>
        <v>0</v>
      </c>
      <c r="N7" s="50"/>
    </row>
    <row r="8" spans="1:14" s="44" customFormat="1" x14ac:dyDescent="0.2">
      <c r="B8" s="51"/>
      <c r="C8" s="51"/>
      <c r="D8" s="51"/>
      <c r="E8" s="51"/>
      <c r="F8" s="51"/>
      <c r="G8" s="55">
        <v>2006</v>
      </c>
      <c r="H8" s="56"/>
      <c r="I8" s="56" t="s">
        <v>29</v>
      </c>
      <c r="J8" s="57" t="s">
        <v>30</v>
      </c>
      <c r="K8" s="58">
        <v>146500</v>
      </c>
      <c r="L8" s="60">
        <v>146500</v>
      </c>
      <c r="M8" s="54">
        <f t="shared" si="0"/>
        <v>0</v>
      </c>
      <c r="N8" s="50"/>
    </row>
    <row r="9" spans="1:14" s="44" customFormat="1" x14ac:dyDescent="0.2">
      <c r="B9" s="51"/>
      <c r="C9" s="51"/>
      <c r="D9" s="51"/>
      <c r="E9" s="51"/>
      <c r="F9" s="51"/>
      <c r="G9" s="55">
        <v>2006</v>
      </c>
      <c r="H9" s="56"/>
      <c r="I9" s="56" t="s">
        <v>31</v>
      </c>
      <c r="J9" s="57" t="s">
        <v>32</v>
      </c>
      <c r="K9" s="58">
        <v>146500</v>
      </c>
      <c r="L9" s="60">
        <v>146500</v>
      </c>
      <c r="M9" s="54">
        <f t="shared" si="0"/>
        <v>0</v>
      </c>
      <c r="N9" s="50"/>
    </row>
    <row r="10" spans="1:14" s="44" customFormat="1" x14ac:dyDescent="0.2">
      <c r="B10" s="51"/>
      <c r="C10" s="51"/>
      <c r="D10" s="51"/>
      <c r="E10" s="51"/>
      <c r="F10" s="51"/>
      <c r="G10" s="55">
        <v>2006</v>
      </c>
      <c r="H10" s="56"/>
      <c r="I10" s="56" t="s">
        <v>33</v>
      </c>
      <c r="J10" s="57" t="s">
        <v>34</v>
      </c>
      <c r="K10" s="58">
        <v>146500</v>
      </c>
      <c r="L10" s="60">
        <v>146500</v>
      </c>
      <c r="M10" s="54">
        <f t="shared" si="0"/>
        <v>0</v>
      </c>
      <c r="N10" s="50"/>
    </row>
    <row r="11" spans="1:14" s="44" customFormat="1" x14ac:dyDescent="0.2">
      <c r="B11" s="51"/>
      <c r="C11" s="51"/>
      <c r="D11" s="51"/>
      <c r="E11" s="51"/>
      <c r="F11" s="51"/>
      <c r="G11" s="55">
        <v>2006</v>
      </c>
      <c r="H11" s="56"/>
      <c r="I11" s="56" t="s">
        <v>35</v>
      </c>
      <c r="J11" s="57" t="s">
        <v>36</v>
      </c>
      <c r="K11" s="58">
        <v>146500</v>
      </c>
      <c r="L11" s="60">
        <v>146500</v>
      </c>
      <c r="M11" s="54">
        <f t="shared" si="0"/>
        <v>0</v>
      </c>
      <c r="N11" s="50"/>
    </row>
    <row r="12" spans="1:14" s="44" customFormat="1" x14ac:dyDescent="0.2">
      <c r="B12" s="51"/>
      <c r="C12" s="51"/>
      <c r="D12" s="51"/>
      <c r="E12" s="51"/>
      <c r="F12" s="51"/>
      <c r="G12" s="55">
        <v>2006</v>
      </c>
      <c r="H12" s="56"/>
      <c r="I12" s="56" t="s">
        <v>37</v>
      </c>
      <c r="J12" s="57" t="s">
        <v>38</v>
      </c>
      <c r="K12" s="58">
        <v>146500</v>
      </c>
      <c r="L12" s="60">
        <v>146500</v>
      </c>
      <c r="M12" s="54">
        <f t="shared" si="0"/>
        <v>0</v>
      </c>
      <c r="N12" s="50"/>
    </row>
    <row r="13" spans="1:14" s="44" customFormat="1" x14ac:dyDescent="0.2">
      <c r="B13" s="51"/>
      <c r="C13" s="51"/>
      <c r="D13" s="51"/>
      <c r="E13" s="51"/>
      <c r="F13" s="51"/>
      <c r="G13" s="55">
        <v>2006</v>
      </c>
      <c r="H13" s="56"/>
      <c r="I13" s="56" t="s">
        <v>39</v>
      </c>
      <c r="J13" s="57" t="s">
        <v>40</v>
      </c>
      <c r="K13" s="58">
        <v>146500</v>
      </c>
      <c r="L13" s="60">
        <v>146500</v>
      </c>
      <c r="M13" s="54">
        <f t="shared" si="0"/>
        <v>0</v>
      </c>
      <c r="N13" s="50"/>
    </row>
    <row r="14" spans="1:14" s="44" customFormat="1" x14ac:dyDescent="0.2">
      <c r="B14" s="51"/>
      <c r="C14" s="51"/>
      <c r="D14" s="51"/>
      <c r="E14" s="51"/>
      <c r="F14" s="51"/>
      <c r="G14" s="55">
        <v>2006</v>
      </c>
      <c r="H14" s="56"/>
      <c r="I14" s="56" t="s">
        <v>41</v>
      </c>
      <c r="J14" s="57" t="s">
        <v>42</v>
      </c>
      <c r="K14" s="58">
        <v>146500</v>
      </c>
      <c r="L14" s="60">
        <v>146500</v>
      </c>
      <c r="M14" s="54">
        <f t="shared" si="0"/>
        <v>0</v>
      </c>
      <c r="N14" s="50"/>
    </row>
    <row r="15" spans="1:14" s="44" customFormat="1" x14ac:dyDescent="0.2">
      <c r="B15" s="51"/>
      <c r="C15" s="51"/>
      <c r="D15" s="51"/>
      <c r="E15" s="51"/>
      <c r="F15" s="51"/>
      <c r="G15" s="55">
        <v>2006</v>
      </c>
      <c r="H15" s="56"/>
      <c r="I15" s="56" t="s">
        <v>43</v>
      </c>
      <c r="J15" s="57" t="s">
        <v>44</v>
      </c>
      <c r="K15" s="58">
        <v>146500</v>
      </c>
      <c r="L15" s="60">
        <v>146500</v>
      </c>
      <c r="M15" s="54">
        <f t="shared" si="0"/>
        <v>0</v>
      </c>
      <c r="N15" s="50"/>
    </row>
    <row r="16" spans="1:14" s="44" customFormat="1" x14ac:dyDescent="0.2">
      <c r="B16" s="51"/>
      <c r="C16" s="51"/>
      <c r="D16" s="51"/>
      <c r="E16" s="51"/>
      <c r="F16" s="51"/>
      <c r="G16" s="55">
        <v>2006</v>
      </c>
      <c r="H16" s="56"/>
      <c r="I16" s="56" t="s">
        <v>45</v>
      </c>
      <c r="J16" s="57" t="s">
        <v>46</v>
      </c>
      <c r="K16" s="58">
        <v>146500</v>
      </c>
      <c r="L16" s="60">
        <v>146500</v>
      </c>
      <c r="M16" s="54">
        <f t="shared" si="0"/>
        <v>0</v>
      </c>
      <c r="N16" s="50"/>
    </row>
    <row r="17" spans="2:18" s="44" customFormat="1" x14ac:dyDescent="0.2">
      <c r="B17" s="51"/>
      <c r="C17" s="51"/>
      <c r="D17" s="51"/>
      <c r="E17" s="51"/>
      <c r="F17" s="51"/>
      <c r="G17" s="55">
        <v>2006</v>
      </c>
      <c r="H17" s="56"/>
      <c r="I17" s="56" t="s">
        <v>47</v>
      </c>
      <c r="J17" s="57" t="s">
        <v>48</v>
      </c>
      <c r="K17" s="58">
        <v>146500</v>
      </c>
      <c r="L17" s="60">
        <v>146500</v>
      </c>
      <c r="M17" s="54">
        <f t="shared" si="0"/>
        <v>0</v>
      </c>
      <c r="N17" s="50"/>
    </row>
    <row r="18" spans="2:18" s="44" customFormat="1" x14ac:dyDescent="0.2">
      <c r="B18" s="51"/>
      <c r="C18" s="51"/>
      <c r="D18" s="51"/>
      <c r="E18" s="51"/>
      <c r="F18" s="51"/>
      <c r="G18" s="55">
        <v>2006</v>
      </c>
      <c r="H18" s="56"/>
      <c r="I18" s="56" t="s">
        <v>49</v>
      </c>
      <c r="J18" s="57" t="s">
        <v>50</v>
      </c>
      <c r="K18" s="58">
        <v>146500</v>
      </c>
      <c r="L18" s="60">
        <v>146500</v>
      </c>
      <c r="M18" s="54">
        <f t="shared" si="0"/>
        <v>0</v>
      </c>
      <c r="N18" s="50"/>
    </row>
    <row r="19" spans="2:18" s="44" customFormat="1" x14ac:dyDescent="0.2">
      <c r="B19" s="51"/>
      <c r="C19" s="51"/>
      <c r="D19" s="51"/>
      <c r="E19" s="51"/>
      <c r="F19" s="51"/>
      <c r="G19" s="55">
        <v>2007</v>
      </c>
      <c r="H19" s="56" t="s">
        <v>51</v>
      </c>
      <c r="I19" s="56">
        <v>16413</v>
      </c>
      <c r="J19" s="57" t="s">
        <v>52</v>
      </c>
      <c r="K19" s="58">
        <v>291190</v>
      </c>
      <c r="L19" s="60">
        <v>291190</v>
      </c>
      <c r="M19" s="54">
        <f t="shared" si="0"/>
        <v>0</v>
      </c>
      <c r="N19" s="50"/>
    </row>
    <row r="20" spans="2:18" s="44" customFormat="1" x14ac:dyDescent="0.2">
      <c r="B20" s="51"/>
      <c r="C20" s="51"/>
      <c r="D20" s="51"/>
      <c r="E20" s="51"/>
      <c r="F20" s="51"/>
      <c r="G20" s="55">
        <v>2007</v>
      </c>
      <c r="H20" s="56" t="s">
        <v>53</v>
      </c>
      <c r="I20" s="56" t="s">
        <v>54</v>
      </c>
      <c r="J20" s="57" t="s">
        <v>55</v>
      </c>
      <c r="K20" s="58">
        <v>123876</v>
      </c>
      <c r="L20" s="60">
        <v>123876</v>
      </c>
      <c r="M20" s="54">
        <f t="shared" si="0"/>
        <v>0</v>
      </c>
      <c r="N20" s="50"/>
    </row>
    <row r="21" spans="2:18" s="44" customFormat="1" x14ac:dyDescent="0.2">
      <c r="B21" s="51"/>
      <c r="C21" s="51"/>
      <c r="D21" s="51"/>
      <c r="E21" s="51"/>
      <c r="F21" s="51"/>
      <c r="G21" s="55"/>
      <c r="H21" s="56"/>
      <c r="I21" s="56"/>
      <c r="J21" s="61" t="s">
        <v>56</v>
      </c>
      <c r="K21" s="58">
        <v>-123876</v>
      </c>
      <c r="L21" s="60">
        <v>-123876</v>
      </c>
      <c r="M21" s="54">
        <f t="shared" si="0"/>
        <v>0</v>
      </c>
      <c r="N21" s="50"/>
    </row>
    <row r="22" spans="2:18" s="44" customFormat="1" x14ac:dyDescent="0.2">
      <c r="B22" s="51"/>
      <c r="C22" s="51"/>
      <c r="D22" s="51"/>
      <c r="E22" s="51"/>
      <c r="F22" s="51"/>
      <c r="G22" s="55">
        <v>2007</v>
      </c>
      <c r="H22" s="56" t="s">
        <v>53</v>
      </c>
      <c r="I22" s="56" t="s">
        <v>57</v>
      </c>
      <c r="J22" s="57" t="s">
        <v>58</v>
      </c>
      <c r="K22" s="58">
        <v>123876</v>
      </c>
      <c r="L22" s="60">
        <v>123876</v>
      </c>
      <c r="M22" s="54">
        <f t="shared" si="0"/>
        <v>0</v>
      </c>
      <c r="N22" s="50"/>
    </row>
    <row r="23" spans="2:18" s="44" customFormat="1" x14ac:dyDescent="0.2">
      <c r="B23" s="51"/>
      <c r="C23" s="51"/>
      <c r="D23" s="51"/>
      <c r="E23" s="51"/>
      <c r="F23" s="51"/>
      <c r="G23" s="55"/>
      <c r="H23" s="56"/>
      <c r="I23" s="56"/>
      <c r="J23" s="61" t="s">
        <v>56</v>
      </c>
      <c r="K23" s="58">
        <v>-123876</v>
      </c>
      <c r="L23" s="60">
        <v>-123876</v>
      </c>
      <c r="M23" s="54">
        <f t="shared" si="0"/>
        <v>0</v>
      </c>
      <c r="N23" s="50"/>
    </row>
    <row r="24" spans="2:18" s="44" customFormat="1" x14ac:dyDescent="0.2">
      <c r="B24" s="51"/>
      <c r="C24" s="51"/>
      <c r="D24" s="51"/>
      <c r="E24" s="51"/>
      <c r="F24" s="51"/>
      <c r="G24" s="55">
        <v>2007</v>
      </c>
      <c r="H24" s="56" t="s">
        <v>59</v>
      </c>
      <c r="I24" s="56">
        <v>14554</v>
      </c>
      <c r="J24" s="57" t="s">
        <v>60</v>
      </c>
      <c r="K24" s="58">
        <v>130380</v>
      </c>
      <c r="L24" s="60">
        <v>130380</v>
      </c>
      <c r="M24" s="54">
        <f t="shared" si="0"/>
        <v>0</v>
      </c>
      <c r="N24" s="50"/>
    </row>
    <row r="25" spans="2:18" s="44" customFormat="1" x14ac:dyDescent="0.2">
      <c r="B25" s="51">
        <v>5</v>
      </c>
      <c r="C25" s="51">
        <v>1</v>
      </c>
      <c r="D25" s="51">
        <v>5</v>
      </c>
      <c r="E25" s="51">
        <v>1</v>
      </c>
      <c r="F25" s="51">
        <v>1</v>
      </c>
      <c r="G25" s="51"/>
      <c r="H25" s="51"/>
      <c r="I25" s="51"/>
      <c r="J25" s="52" t="s">
        <v>61</v>
      </c>
      <c r="K25" s="53">
        <f>SUM(K26:K300)</f>
        <v>17258846.239999995</v>
      </c>
      <c r="L25" s="53">
        <f t="shared" ref="L25:M25" si="1">SUM(L26:L300)</f>
        <v>17044882.865999993</v>
      </c>
      <c r="M25" s="53">
        <f t="shared" si="1"/>
        <v>213963.37399999989</v>
      </c>
      <c r="N25" s="50"/>
      <c r="P25" s="62"/>
      <c r="Q25" s="62"/>
      <c r="R25" s="62"/>
    </row>
    <row r="26" spans="2:18" s="44" customFormat="1" x14ac:dyDescent="0.2">
      <c r="B26" s="51"/>
      <c r="C26" s="51"/>
      <c r="D26" s="51"/>
      <c r="E26" s="51"/>
      <c r="F26" s="51"/>
      <c r="G26" s="55">
        <v>2006</v>
      </c>
      <c r="H26" s="56" t="s">
        <v>62</v>
      </c>
      <c r="I26" s="56">
        <v>331</v>
      </c>
      <c r="J26" s="57" t="s">
        <v>63</v>
      </c>
      <c r="K26" s="58">
        <v>27996.98</v>
      </c>
      <c r="L26" s="58">
        <v>27996.98</v>
      </c>
      <c r="M26" s="54">
        <f t="shared" si="0"/>
        <v>0</v>
      </c>
      <c r="N26" s="50"/>
    </row>
    <row r="27" spans="2:18" s="44" customFormat="1" x14ac:dyDescent="0.2">
      <c r="B27" s="51"/>
      <c r="C27" s="51"/>
      <c r="D27" s="51"/>
      <c r="E27" s="51"/>
      <c r="F27" s="51"/>
      <c r="G27" s="55">
        <v>2006</v>
      </c>
      <c r="H27" s="56" t="s">
        <v>64</v>
      </c>
      <c r="I27" s="56">
        <v>8737</v>
      </c>
      <c r="J27" s="57" t="s">
        <v>65</v>
      </c>
      <c r="K27" s="58">
        <v>136600</v>
      </c>
      <c r="L27" s="58">
        <v>136600</v>
      </c>
      <c r="M27" s="54">
        <f t="shared" si="0"/>
        <v>0</v>
      </c>
      <c r="N27" s="50"/>
    </row>
    <row r="28" spans="2:18" s="44" customFormat="1" x14ac:dyDescent="0.2">
      <c r="B28" s="51"/>
      <c r="C28" s="51"/>
      <c r="D28" s="51"/>
      <c r="E28" s="51"/>
      <c r="F28" s="51"/>
      <c r="G28" s="55">
        <v>2006</v>
      </c>
      <c r="H28" s="56" t="s">
        <v>66</v>
      </c>
      <c r="I28" s="56">
        <v>4985</v>
      </c>
      <c r="J28" s="57" t="s">
        <v>67</v>
      </c>
      <c r="K28" s="58">
        <v>4011.2</v>
      </c>
      <c r="L28" s="58">
        <v>4011.2</v>
      </c>
      <c r="M28" s="54">
        <f t="shared" si="0"/>
        <v>0</v>
      </c>
      <c r="N28" s="50"/>
    </row>
    <row r="29" spans="2:18" s="44" customFormat="1" x14ac:dyDescent="0.2">
      <c r="B29" s="51"/>
      <c r="C29" s="51"/>
      <c r="D29" s="51"/>
      <c r="E29" s="51"/>
      <c r="F29" s="51"/>
      <c r="G29" s="55">
        <v>2007</v>
      </c>
      <c r="H29" s="56" t="s">
        <v>68</v>
      </c>
      <c r="I29" s="56"/>
      <c r="J29" s="57" t="s">
        <v>69</v>
      </c>
      <c r="K29" s="58">
        <v>37480.019999999997</v>
      </c>
      <c r="L29" s="58">
        <v>37480.019999999997</v>
      </c>
      <c r="M29" s="54">
        <f t="shared" si="0"/>
        <v>0</v>
      </c>
      <c r="N29" s="50"/>
    </row>
    <row r="30" spans="2:18" s="44" customFormat="1" x14ac:dyDescent="0.2">
      <c r="B30" s="51"/>
      <c r="C30" s="51"/>
      <c r="D30" s="51"/>
      <c r="E30" s="51"/>
      <c r="F30" s="51"/>
      <c r="G30" s="55">
        <v>2007</v>
      </c>
      <c r="H30" s="56" t="s">
        <v>70</v>
      </c>
      <c r="I30" s="56"/>
      <c r="J30" s="57" t="s">
        <v>71</v>
      </c>
      <c r="K30" s="58">
        <v>70846.06</v>
      </c>
      <c r="L30" s="58">
        <v>70846.06</v>
      </c>
      <c r="M30" s="54">
        <f t="shared" si="0"/>
        <v>0</v>
      </c>
      <c r="N30" s="50"/>
    </row>
    <row r="31" spans="2:18" s="44" customFormat="1" x14ac:dyDescent="0.2">
      <c r="B31" s="51"/>
      <c r="C31" s="51"/>
      <c r="D31" s="51"/>
      <c r="E31" s="51"/>
      <c r="F31" s="51"/>
      <c r="G31" s="55">
        <v>2007</v>
      </c>
      <c r="H31" s="56" t="s">
        <v>72</v>
      </c>
      <c r="I31" s="56"/>
      <c r="J31" s="57" t="s">
        <v>73</v>
      </c>
      <c r="K31" s="58">
        <v>11429.28</v>
      </c>
      <c r="L31" s="58">
        <v>11429.28</v>
      </c>
      <c r="M31" s="54">
        <f t="shared" si="0"/>
        <v>0</v>
      </c>
      <c r="N31" s="50"/>
    </row>
    <row r="32" spans="2:18" s="44" customFormat="1" x14ac:dyDescent="0.2">
      <c r="B32" s="51"/>
      <c r="C32" s="51"/>
      <c r="D32" s="51"/>
      <c r="E32" s="51"/>
      <c r="F32" s="51"/>
      <c r="G32" s="55">
        <v>2007</v>
      </c>
      <c r="H32" s="56" t="s">
        <v>72</v>
      </c>
      <c r="I32" s="56"/>
      <c r="J32" s="57" t="s">
        <v>73</v>
      </c>
      <c r="K32" s="58">
        <v>17023.689999999999</v>
      </c>
      <c r="L32" s="58">
        <v>17023.689999999999</v>
      </c>
      <c r="M32" s="54">
        <f t="shared" si="0"/>
        <v>0</v>
      </c>
      <c r="N32" s="50"/>
    </row>
    <row r="33" spans="2:14" s="44" customFormat="1" x14ac:dyDescent="0.2">
      <c r="B33" s="51"/>
      <c r="C33" s="51"/>
      <c r="D33" s="51"/>
      <c r="E33" s="51"/>
      <c r="F33" s="51"/>
      <c r="G33" s="55">
        <v>2007</v>
      </c>
      <c r="H33" s="56" t="s">
        <v>68</v>
      </c>
      <c r="I33" s="56"/>
      <c r="J33" s="57" t="s">
        <v>69</v>
      </c>
      <c r="K33" s="58">
        <v>29210</v>
      </c>
      <c r="L33" s="58">
        <v>29210</v>
      </c>
      <c r="M33" s="54">
        <f t="shared" si="0"/>
        <v>0</v>
      </c>
      <c r="N33" s="50"/>
    </row>
    <row r="34" spans="2:14" s="44" customFormat="1" x14ac:dyDescent="0.2">
      <c r="B34" s="51"/>
      <c r="C34" s="51"/>
      <c r="D34" s="51"/>
      <c r="E34" s="51"/>
      <c r="F34" s="51"/>
      <c r="G34" s="55">
        <v>2007</v>
      </c>
      <c r="H34" s="56" t="s">
        <v>68</v>
      </c>
      <c r="I34" s="56"/>
      <c r="J34" s="57" t="s">
        <v>69</v>
      </c>
      <c r="K34" s="58">
        <v>14605</v>
      </c>
      <c r="L34" s="58">
        <v>14605</v>
      </c>
      <c r="M34" s="54">
        <f t="shared" si="0"/>
        <v>0</v>
      </c>
      <c r="N34" s="50"/>
    </row>
    <row r="35" spans="2:14" s="44" customFormat="1" x14ac:dyDescent="0.2">
      <c r="B35" s="51"/>
      <c r="C35" s="51"/>
      <c r="D35" s="51"/>
      <c r="E35" s="51"/>
      <c r="F35" s="51"/>
      <c r="G35" s="55">
        <v>2007</v>
      </c>
      <c r="H35" s="56" t="s">
        <v>74</v>
      </c>
      <c r="I35" s="56"/>
      <c r="J35" s="57" t="s">
        <v>75</v>
      </c>
      <c r="K35" s="58">
        <v>186309.47</v>
      </c>
      <c r="L35" s="58">
        <v>186309.47</v>
      </c>
      <c r="M35" s="54">
        <f t="shared" si="0"/>
        <v>0</v>
      </c>
      <c r="N35" s="50"/>
    </row>
    <row r="36" spans="2:14" s="44" customFormat="1" x14ac:dyDescent="0.2">
      <c r="B36" s="51"/>
      <c r="C36" s="51"/>
      <c r="D36" s="51"/>
      <c r="E36" s="51"/>
      <c r="F36" s="51"/>
      <c r="G36" s="55">
        <v>2007</v>
      </c>
      <c r="H36" s="56" t="s">
        <v>76</v>
      </c>
      <c r="I36" s="56"/>
      <c r="J36" s="57" t="s">
        <v>77</v>
      </c>
      <c r="K36" s="58">
        <v>210076.45</v>
      </c>
      <c r="L36" s="58">
        <v>210076.45</v>
      </c>
      <c r="M36" s="54">
        <f t="shared" si="0"/>
        <v>0</v>
      </c>
      <c r="N36" s="50"/>
    </row>
    <row r="37" spans="2:14" s="44" customFormat="1" x14ac:dyDescent="0.2">
      <c r="B37" s="51"/>
      <c r="C37" s="51"/>
      <c r="D37" s="51"/>
      <c r="E37" s="51"/>
      <c r="F37" s="51"/>
      <c r="G37" s="55">
        <v>2007</v>
      </c>
      <c r="H37" s="56" t="s">
        <v>78</v>
      </c>
      <c r="I37" s="56"/>
      <c r="J37" s="57" t="s">
        <v>79</v>
      </c>
      <c r="K37" s="58">
        <v>181398.93</v>
      </c>
      <c r="L37" s="58">
        <v>181398.93</v>
      </c>
      <c r="M37" s="54">
        <f t="shared" si="0"/>
        <v>0</v>
      </c>
      <c r="N37" s="50"/>
    </row>
    <row r="38" spans="2:14" s="44" customFormat="1" x14ac:dyDescent="0.2">
      <c r="B38" s="51"/>
      <c r="C38" s="51"/>
      <c r="D38" s="51"/>
      <c r="E38" s="51"/>
      <c r="F38" s="51"/>
      <c r="G38" s="55">
        <v>2007</v>
      </c>
      <c r="H38" s="56" t="s">
        <v>78</v>
      </c>
      <c r="I38" s="56"/>
      <c r="J38" s="57" t="s">
        <v>79</v>
      </c>
      <c r="K38" s="58">
        <v>24795.27</v>
      </c>
      <c r="L38" s="58">
        <v>24795.27</v>
      </c>
      <c r="M38" s="54">
        <f t="shared" si="0"/>
        <v>0</v>
      </c>
      <c r="N38" s="50"/>
    </row>
    <row r="39" spans="2:14" s="44" customFormat="1" x14ac:dyDescent="0.2">
      <c r="B39" s="51"/>
      <c r="C39" s="51"/>
      <c r="D39" s="51"/>
      <c r="E39" s="51"/>
      <c r="F39" s="51"/>
      <c r="G39" s="55">
        <v>2007</v>
      </c>
      <c r="H39" s="56" t="s">
        <v>80</v>
      </c>
      <c r="I39" s="56"/>
      <c r="J39" s="57" t="s">
        <v>81</v>
      </c>
      <c r="K39" s="58">
        <v>413.99</v>
      </c>
      <c r="L39" s="58">
        <v>413.99</v>
      </c>
      <c r="M39" s="54">
        <f t="shared" si="0"/>
        <v>0</v>
      </c>
      <c r="N39" s="50"/>
    </row>
    <row r="40" spans="2:14" s="44" customFormat="1" x14ac:dyDescent="0.2">
      <c r="B40" s="51"/>
      <c r="C40" s="51"/>
      <c r="D40" s="51"/>
      <c r="E40" s="51"/>
      <c r="F40" s="51"/>
      <c r="G40" s="55">
        <v>2007</v>
      </c>
      <c r="H40" s="56" t="s">
        <v>68</v>
      </c>
      <c r="I40" s="56"/>
      <c r="J40" s="57" t="s">
        <v>69</v>
      </c>
      <c r="K40" s="58">
        <v>39365.19</v>
      </c>
      <c r="L40" s="58">
        <v>39365.19</v>
      </c>
      <c r="M40" s="54">
        <f t="shared" si="0"/>
        <v>0</v>
      </c>
      <c r="N40" s="50"/>
    </row>
    <row r="41" spans="2:14" s="44" customFormat="1" x14ac:dyDescent="0.2">
      <c r="B41" s="51"/>
      <c r="C41" s="51"/>
      <c r="D41" s="51"/>
      <c r="E41" s="51"/>
      <c r="F41" s="51"/>
      <c r="G41" s="55">
        <v>2007</v>
      </c>
      <c r="H41" s="56" t="s">
        <v>82</v>
      </c>
      <c r="I41" s="56"/>
      <c r="J41" s="57" t="s">
        <v>83</v>
      </c>
      <c r="K41" s="58">
        <v>48415.17</v>
      </c>
      <c r="L41" s="58">
        <v>48415.17</v>
      </c>
      <c r="M41" s="54">
        <f t="shared" si="0"/>
        <v>0</v>
      </c>
      <c r="N41" s="50"/>
    </row>
    <row r="42" spans="2:14" s="44" customFormat="1" x14ac:dyDescent="0.2">
      <c r="B42" s="51"/>
      <c r="C42" s="51"/>
      <c r="D42" s="51"/>
      <c r="E42" s="51"/>
      <c r="F42" s="51"/>
      <c r="G42" s="55">
        <v>2007</v>
      </c>
      <c r="H42" s="56" t="s">
        <v>84</v>
      </c>
      <c r="I42" s="56"/>
      <c r="J42" s="57" t="s">
        <v>85</v>
      </c>
      <c r="K42" s="58">
        <v>37504.949999999997</v>
      </c>
      <c r="L42" s="58">
        <v>37504.949999999997</v>
      </c>
      <c r="M42" s="54">
        <f t="shared" si="0"/>
        <v>0</v>
      </c>
      <c r="N42" s="50"/>
    </row>
    <row r="43" spans="2:14" s="44" customFormat="1" x14ac:dyDescent="0.2">
      <c r="B43" s="51"/>
      <c r="C43" s="51"/>
      <c r="D43" s="51"/>
      <c r="E43" s="51"/>
      <c r="F43" s="51"/>
      <c r="G43" s="55">
        <v>2007</v>
      </c>
      <c r="H43" s="56" t="s">
        <v>86</v>
      </c>
      <c r="I43" s="56"/>
      <c r="J43" s="57" t="s">
        <v>87</v>
      </c>
      <c r="K43" s="58">
        <v>87222.14</v>
      </c>
      <c r="L43" s="58">
        <v>87222.14</v>
      </c>
      <c r="M43" s="54">
        <f t="shared" si="0"/>
        <v>0</v>
      </c>
      <c r="N43" s="50"/>
    </row>
    <row r="44" spans="2:14" s="44" customFormat="1" x14ac:dyDescent="0.2">
      <c r="B44" s="51"/>
      <c r="C44" s="51"/>
      <c r="D44" s="51"/>
      <c r="E44" s="51"/>
      <c r="F44" s="51"/>
      <c r="G44" s="55">
        <v>2007</v>
      </c>
      <c r="H44" s="56" t="s">
        <v>88</v>
      </c>
      <c r="I44" s="56"/>
      <c r="J44" s="57" t="s">
        <v>89</v>
      </c>
      <c r="K44" s="58">
        <v>11429.27</v>
      </c>
      <c r="L44" s="58">
        <v>11429.27</v>
      </c>
      <c r="M44" s="54">
        <f t="shared" si="0"/>
        <v>0</v>
      </c>
      <c r="N44" s="50"/>
    </row>
    <row r="45" spans="2:14" s="44" customFormat="1" x14ac:dyDescent="0.2">
      <c r="B45" s="51"/>
      <c r="C45" s="51"/>
      <c r="D45" s="51"/>
      <c r="E45" s="51"/>
      <c r="F45" s="51"/>
      <c r="G45" s="55">
        <v>2007</v>
      </c>
      <c r="H45" s="56" t="s">
        <v>90</v>
      </c>
      <c r="I45" s="56"/>
      <c r="J45" s="57" t="s">
        <v>91</v>
      </c>
      <c r="K45" s="58">
        <v>27370</v>
      </c>
      <c r="L45" s="58">
        <v>27370</v>
      </c>
      <c r="M45" s="54">
        <f t="shared" si="0"/>
        <v>0</v>
      </c>
      <c r="N45" s="50"/>
    </row>
    <row r="46" spans="2:14" s="44" customFormat="1" x14ac:dyDescent="0.2">
      <c r="B46" s="51"/>
      <c r="C46" s="51"/>
      <c r="D46" s="51"/>
      <c r="E46" s="51"/>
      <c r="F46" s="51"/>
      <c r="G46" s="55">
        <v>2007</v>
      </c>
      <c r="H46" s="56" t="s">
        <v>92</v>
      </c>
      <c r="I46" s="56"/>
      <c r="J46" s="57" t="s">
        <v>93</v>
      </c>
      <c r="K46" s="58">
        <v>42469.919999999998</v>
      </c>
      <c r="L46" s="58">
        <v>42469.919999999998</v>
      </c>
      <c r="M46" s="54">
        <f t="shared" si="0"/>
        <v>0</v>
      </c>
      <c r="N46" s="50"/>
    </row>
    <row r="47" spans="2:14" s="44" customFormat="1" x14ac:dyDescent="0.2">
      <c r="B47" s="51"/>
      <c r="C47" s="51"/>
      <c r="D47" s="51"/>
      <c r="E47" s="51"/>
      <c r="F47" s="51"/>
      <c r="G47" s="55">
        <v>2007</v>
      </c>
      <c r="H47" s="56" t="s">
        <v>88</v>
      </c>
      <c r="I47" s="56"/>
      <c r="J47" s="57" t="s">
        <v>94</v>
      </c>
      <c r="K47" s="58">
        <v>23255.3</v>
      </c>
      <c r="L47" s="58">
        <v>23255.3</v>
      </c>
      <c r="M47" s="54">
        <f t="shared" si="0"/>
        <v>0</v>
      </c>
      <c r="N47" s="50"/>
    </row>
    <row r="48" spans="2:14" s="44" customFormat="1" x14ac:dyDescent="0.2">
      <c r="B48" s="51"/>
      <c r="C48" s="51"/>
      <c r="D48" s="51"/>
      <c r="E48" s="51"/>
      <c r="F48" s="51"/>
      <c r="G48" s="55">
        <v>2007</v>
      </c>
      <c r="H48" s="56" t="s">
        <v>95</v>
      </c>
      <c r="I48" s="56"/>
      <c r="J48" s="57" t="s">
        <v>96</v>
      </c>
      <c r="K48" s="58">
        <v>61892.53</v>
      </c>
      <c r="L48" s="58">
        <v>61892.53</v>
      </c>
      <c r="M48" s="54">
        <f t="shared" si="0"/>
        <v>0</v>
      </c>
      <c r="N48" s="50"/>
    </row>
    <row r="49" spans="2:14" s="44" customFormat="1" x14ac:dyDescent="0.2">
      <c r="B49" s="51"/>
      <c r="C49" s="51"/>
      <c r="D49" s="51"/>
      <c r="E49" s="51"/>
      <c r="F49" s="51"/>
      <c r="G49" s="55">
        <v>2007</v>
      </c>
      <c r="H49" s="56" t="s">
        <v>97</v>
      </c>
      <c r="I49" s="56"/>
      <c r="J49" s="57" t="s">
        <v>98</v>
      </c>
      <c r="K49" s="58">
        <v>58802.27</v>
      </c>
      <c r="L49" s="58">
        <v>58802.27</v>
      </c>
      <c r="M49" s="54">
        <f t="shared" si="0"/>
        <v>0</v>
      </c>
      <c r="N49" s="50"/>
    </row>
    <row r="50" spans="2:14" s="44" customFormat="1" x14ac:dyDescent="0.2">
      <c r="B50" s="51"/>
      <c r="C50" s="51"/>
      <c r="D50" s="51"/>
      <c r="E50" s="51"/>
      <c r="F50" s="51"/>
      <c r="G50" s="55">
        <v>2007</v>
      </c>
      <c r="H50" s="56" t="s">
        <v>99</v>
      </c>
      <c r="I50" s="56"/>
      <c r="J50" s="57" t="s">
        <v>100</v>
      </c>
      <c r="K50" s="58">
        <v>9950.4599999999991</v>
      </c>
      <c r="L50" s="58">
        <v>9950.4599999999991</v>
      </c>
      <c r="M50" s="54">
        <f t="shared" si="0"/>
        <v>0</v>
      </c>
    </row>
    <row r="51" spans="2:14" s="44" customFormat="1" x14ac:dyDescent="0.2">
      <c r="B51" s="51"/>
      <c r="C51" s="51"/>
      <c r="D51" s="51"/>
      <c r="E51" s="51"/>
      <c r="F51" s="51"/>
      <c r="G51" s="55">
        <v>2007</v>
      </c>
      <c r="H51" s="56" t="s">
        <v>101</v>
      </c>
      <c r="I51" s="56"/>
      <c r="J51" s="57" t="s">
        <v>102</v>
      </c>
      <c r="K51" s="58">
        <v>17604.2</v>
      </c>
      <c r="L51" s="58">
        <v>17604.2</v>
      </c>
      <c r="M51" s="54">
        <f t="shared" si="0"/>
        <v>0</v>
      </c>
    </row>
    <row r="52" spans="2:14" s="44" customFormat="1" x14ac:dyDescent="0.2">
      <c r="B52" s="51"/>
      <c r="C52" s="51"/>
      <c r="D52" s="51"/>
      <c r="E52" s="51"/>
      <c r="F52" s="51"/>
      <c r="G52" s="55">
        <v>2007</v>
      </c>
      <c r="H52" s="56" t="s">
        <v>103</v>
      </c>
      <c r="I52" s="56"/>
      <c r="J52" s="57" t="s">
        <v>104</v>
      </c>
      <c r="K52" s="58">
        <v>42469.919999999998</v>
      </c>
      <c r="L52" s="58">
        <v>42469.919999999998</v>
      </c>
      <c r="M52" s="54">
        <f t="shared" si="0"/>
        <v>0</v>
      </c>
    </row>
    <row r="53" spans="2:14" s="44" customFormat="1" x14ac:dyDescent="0.2">
      <c r="B53" s="51"/>
      <c r="C53" s="51"/>
      <c r="D53" s="51"/>
      <c r="E53" s="51"/>
      <c r="F53" s="51"/>
      <c r="G53" s="55">
        <v>2007</v>
      </c>
      <c r="H53" s="56" t="s">
        <v>105</v>
      </c>
      <c r="I53" s="56"/>
      <c r="J53" s="57" t="s">
        <v>106</v>
      </c>
      <c r="K53" s="58">
        <v>23517.5</v>
      </c>
      <c r="L53" s="58">
        <v>23517.5</v>
      </c>
      <c r="M53" s="54">
        <f t="shared" si="0"/>
        <v>0</v>
      </c>
    </row>
    <row r="54" spans="2:14" s="44" customFormat="1" x14ac:dyDescent="0.2">
      <c r="B54" s="51"/>
      <c r="C54" s="51"/>
      <c r="D54" s="51"/>
      <c r="E54" s="51"/>
      <c r="F54" s="51"/>
      <c r="G54" s="55">
        <v>2007</v>
      </c>
      <c r="H54" s="56" t="s">
        <v>107</v>
      </c>
      <c r="I54" s="56"/>
      <c r="J54" s="57" t="s">
        <v>108</v>
      </c>
      <c r="K54" s="58">
        <v>8691.73</v>
      </c>
      <c r="L54" s="58">
        <v>8691.73</v>
      </c>
      <c r="M54" s="54">
        <f t="shared" si="0"/>
        <v>0</v>
      </c>
    </row>
    <row r="55" spans="2:14" s="44" customFormat="1" x14ac:dyDescent="0.2">
      <c r="B55" s="51"/>
      <c r="C55" s="51"/>
      <c r="D55" s="51"/>
      <c r="E55" s="51"/>
      <c r="F55" s="51"/>
      <c r="G55" s="55">
        <v>2007</v>
      </c>
      <c r="H55" s="56" t="s">
        <v>109</v>
      </c>
      <c r="I55" s="56"/>
      <c r="J55" s="57" t="s">
        <v>110</v>
      </c>
      <c r="K55" s="58">
        <v>14156.64</v>
      </c>
      <c r="L55" s="58">
        <v>14156.64</v>
      </c>
      <c r="M55" s="54">
        <f t="shared" si="0"/>
        <v>0</v>
      </c>
    </row>
    <row r="56" spans="2:14" s="44" customFormat="1" x14ac:dyDescent="0.2">
      <c r="B56" s="51"/>
      <c r="C56" s="51"/>
      <c r="D56" s="51"/>
      <c r="E56" s="51"/>
      <c r="F56" s="51"/>
      <c r="G56" s="55">
        <v>2007</v>
      </c>
      <c r="H56" s="56" t="s">
        <v>111</v>
      </c>
      <c r="I56" s="56"/>
      <c r="J56" s="57" t="s">
        <v>112</v>
      </c>
      <c r="K56" s="58">
        <v>6176.43</v>
      </c>
      <c r="L56" s="58">
        <v>6176.43</v>
      </c>
      <c r="M56" s="54">
        <f t="shared" si="0"/>
        <v>0</v>
      </c>
    </row>
    <row r="57" spans="2:14" s="44" customFormat="1" x14ac:dyDescent="0.2">
      <c r="B57" s="51"/>
      <c r="C57" s="51"/>
      <c r="D57" s="51"/>
      <c r="E57" s="51"/>
      <c r="F57" s="51"/>
      <c r="G57" s="55">
        <v>2007</v>
      </c>
      <c r="H57" s="56" t="s">
        <v>113</v>
      </c>
      <c r="I57" s="56"/>
      <c r="J57" s="57" t="s">
        <v>114</v>
      </c>
      <c r="K57" s="58">
        <v>15000</v>
      </c>
      <c r="L57" s="58">
        <v>15000</v>
      </c>
      <c r="M57" s="54">
        <f t="shared" si="0"/>
        <v>0</v>
      </c>
    </row>
    <row r="58" spans="2:14" s="44" customFormat="1" x14ac:dyDescent="0.2">
      <c r="B58" s="51"/>
      <c r="C58" s="51"/>
      <c r="D58" s="51"/>
      <c r="E58" s="51"/>
      <c r="F58" s="51"/>
      <c r="G58" s="55">
        <v>2007</v>
      </c>
      <c r="H58" s="56" t="s">
        <v>113</v>
      </c>
      <c r="I58" s="56"/>
      <c r="J58" s="57" t="s">
        <v>114</v>
      </c>
      <c r="K58" s="58">
        <v>15000</v>
      </c>
      <c r="L58" s="58">
        <v>15000</v>
      </c>
      <c r="M58" s="54">
        <f t="shared" si="0"/>
        <v>0</v>
      </c>
    </row>
    <row r="59" spans="2:14" s="44" customFormat="1" x14ac:dyDescent="0.2">
      <c r="B59" s="51"/>
      <c r="C59" s="51"/>
      <c r="D59" s="51"/>
      <c r="E59" s="51"/>
      <c r="F59" s="51"/>
      <c r="G59" s="55">
        <v>2007</v>
      </c>
      <c r="H59" s="56" t="s">
        <v>113</v>
      </c>
      <c r="I59" s="56"/>
      <c r="J59" s="57" t="s">
        <v>114</v>
      </c>
      <c r="K59" s="58">
        <v>15000</v>
      </c>
      <c r="L59" s="58">
        <v>15000</v>
      </c>
      <c r="M59" s="54">
        <f t="shared" si="0"/>
        <v>0</v>
      </c>
    </row>
    <row r="60" spans="2:14" s="44" customFormat="1" x14ac:dyDescent="0.2">
      <c r="B60" s="51"/>
      <c r="C60" s="51"/>
      <c r="D60" s="51"/>
      <c r="E60" s="51"/>
      <c r="F60" s="51"/>
      <c r="G60" s="55">
        <v>2007</v>
      </c>
      <c r="H60" s="56" t="s">
        <v>113</v>
      </c>
      <c r="I60" s="56"/>
      <c r="J60" s="57" t="s">
        <v>114</v>
      </c>
      <c r="K60" s="58">
        <v>15000</v>
      </c>
      <c r="L60" s="58">
        <v>15000</v>
      </c>
      <c r="M60" s="54">
        <f t="shared" si="0"/>
        <v>0</v>
      </c>
    </row>
    <row r="61" spans="2:14" s="44" customFormat="1" x14ac:dyDescent="0.2">
      <c r="B61" s="51"/>
      <c r="C61" s="51"/>
      <c r="D61" s="51"/>
      <c r="E61" s="51"/>
      <c r="F61" s="51"/>
      <c r="G61" s="55">
        <v>2007</v>
      </c>
      <c r="H61" s="56" t="s">
        <v>113</v>
      </c>
      <c r="I61" s="56"/>
      <c r="J61" s="57" t="s">
        <v>114</v>
      </c>
      <c r="K61" s="58">
        <v>5104.08</v>
      </c>
      <c r="L61" s="58">
        <v>5104.08</v>
      </c>
      <c r="M61" s="54">
        <f t="shared" si="0"/>
        <v>0</v>
      </c>
    </row>
    <row r="62" spans="2:14" s="44" customFormat="1" x14ac:dyDescent="0.2">
      <c r="B62" s="51"/>
      <c r="C62" s="51"/>
      <c r="D62" s="51"/>
      <c r="E62" s="51"/>
      <c r="F62" s="51"/>
      <c r="G62" s="55">
        <v>2007</v>
      </c>
      <c r="H62" s="56" t="s">
        <v>115</v>
      </c>
      <c r="I62" s="56"/>
      <c r="J62" s="57" t="s">
        <v>116</v>
      </c>
      <c r="K62" s="58">
        <v>13500</v>
      </c>
      <c r="L62" s="58">
        <v>13500</v>
      </c>
      <c r="M62" s="54">
        <f t="shared" si="0"/>
        <v>0</v>
      </c>
    </row>
    <row r="63" spans="2:14" s="44" customFormat="1" x14ac:dyDescent="0.2">
      <c r="B63" s="51"/>
      <c r="C63" s="51"/>
      <c r="D63" s="51"/>
      <c r="E63" s="51"/>
      <c r="F63" s="51"/>
      <c r="G63" s="55">
        <v>2007</v>
      </c>
      <c r="H63" s="56" t="s">
        <v>115</v>
      </c>
      <c r="I63" s="56"/>
      <c r="J63" s="57" t="s">
        <v>116</v>
      </c>
      <c r="K63" s="58">
        <v>13500</v>
      </c>
      <c r="L63" s="58">
        <v>13500</v>
      </c>
      <c r="M63" s="54">
        <f t="shared" si="0"/>
        <v>0</v>
      </c>
    </row>
    <row r="64" spans="2:14" s="44" customFormat="1" x14ac:dyDescent="0.2">
      <c r="B64" s="51"/>
      <c r="C64" s="51"/>
      <c r="D64" s="51"/>
      <c r="E64" s="51"/>
      <c r="F64" s="51"/>
      <c r="G64" s="55">
        <v>2008</v>
      </c>
      <c r="H64" s="56" t="s">
        <v>117</v>
      </c>
      <c r="I64" s="56"/>
      <c r="J64" s="57" t="s">
        <v>118</v>
      </c>
      <c r="K64" s="58">
        <v>696995.45</v>
      </c>
      <c r="L64" s="58">
        <v>696995.45</v>
      </c>
      <c r="M64" s="54">
        <f t="shared" si="0"/>
        <v>0</v>
      </c>
    </row>
    <row r="65" spans="2:13" s="44" customFormat="1" x14ac:dyDescent="0.2">
      <c r="B65" s="51"/>
      <c r="C65" s="51"/>
      <c r="D65" s="51"/>
      <c r="E65" s="51"/>
      <c r="F65" s="51"/>
      <c r="G65" s="55">
        <v>2008</v>
      </c>
      <c r="H65" s="56" t="s">
        <v>117</v>
      </c>
      <c r="I65" s="56"/>
      <c r="J65" s="57" t="s">
        <v>118</v>
      </c>
      <c r="K65" s="58">
        <v>116734.2</v>
      </c>
      <c r="L65" s="58">
        <v>116734.2</v>
      </c>
      <c r="M65" s="54">
        <f t="shared" si="0"/>
        <v>0</v>
      </c>
    </row>
    <row r="66" spans="2:13" s="44" customFormat="1" x14ac:dyDescent="0.2">
      <c r="B66" s="51"/>
      <c r="C66" s="51"/>
      <c r="D66" s="51"/>
      <c r="E66" s="51"/>
      <c r="F66" s="51"/>
      <c r="G66" s="55">
        <v>2008</v>
      </c>
      <c r="H66" s="56" t="s">
        <v>119</v>
      </c>
      <c r="I66" s="56"/>
      <c r="J66" s="57" t="s">
        <v>120</v>
      </c>
      <c r="K66" s="58">
        <v>112245</v>
      </c>
      <c r="L66" s="58">
        <v>112245</v>
      </c>
      <c r="M66" s="54">
        <f t="shared" si="0"/>
        <v>0</v>
      </c>
    </row>
    <row r="67" spans="2:13" s="44" customFormat="1" x14ac:dyDescent="0.2">
      <c r="B67" s="51"/>
      <c r="C67" s="51"/>
      <c r="D67" s="51"/>
      <c r="E67" s="51"/>
      <c r="F67" s="51"/>
      <c r="G67" s="55">
        <v>2008</v>
      </c>
      <c r="H67" s="56" t="s">
        <v>121</v>
      </c>
      <c r="I67" s="56"/>
      <c r="J67" s="57" t="s">
        <v>122</v>
      </c>
      <c r="K67" s="58">
        <v>11893.5</v>
      </c>
      <c r="L67" s="58">
        <v>11893.5</v>
      </c>
      <c r="M67" s="54">
        <f t="shared" si="0"/>
        <v>0</v>
      </c>
    </row>
    <row r="68" spans="2:13" s="44" customFormat="1" x14ac:dyDescent="0.2">
      <c r="B68" s="51"/>
      <c r="C68" s="51"/>
      <c r="D68" s="51"/>
      <c r="E68" s="51"/>
      <c r="F68" s="51"/>
      <c r="G68" s="55">
        <v>2008</v>
      </c>
      <c r="H68" s="56" t="s">
        <v>123</v>
      </c>
      <c r="I68" s="56"/>
      <c r="J68" s="57" t="s">
        <v>124</v>
      </c>
      <c r="K68" s="58">
        <v>261288.05</v>
      </c>
      <c r="L68" s="58">
        <v>261288.05</v>
      </c>
      <c r="M68" s="54">
        <f t="shared" si="0"/>
        <v>0</v>
      </c>
    </row>
    <row r="69" spans="2:13" s="44" customFormat="1" x14ac:dyDescent="0.2">
      <c r="B69" s="51"/>
      <c r="C69" s="51"/>
      <c r="D69" s="51"/>
      <c r="E69" s="51"/>
      <c r="F69" s="51"/>
      <c r="G69" s="55">
        <v>2008</v>
      </c>
      <c r="H69" s="56" t="s">
        <v>125</v>
      </c>
      <c r="I69" s="56"/>
      <c r="J69" s="57" t="s">
        <v>126</v>
      </c>
      <c r="K69" s="58">
        <v>164094.67000000001</v>
      </c>
      <c r="L69" s="58">
        <v>164094.67000000001</v>
      </c>
      <c r="M69" s="54">
        <f t="shared" si="0"/>
        <v>0</v>
      </c>
    </row>
    <row r="70" spans="2:13" s="44" customFormat="1" x14ac:dyDescent="0.2">
      <c r="B70" s="51"/>
      <c r="C70" s="51"/>
      <c r="D70" s="51"/>
      <c r="E70" s="51"/>
      <c r="F70" s="51"/>
      <c r="G70" s="55">
        <v>2008</v>
      </c>
      <c r="H70" s="56" t="s">
        <v>127</v>
      </c>
      <c r="I70" s="56"/>
      <c r="J70" s="57" t="s">
        <v>128</v>
      </c>
      <c r="K70" s="58">
        <v>126397.65</v>
      </c>
      <c r="L70" s="58">
        <v>126397.65</v>
      </c>
      <c r="M70" s="54">
        <f t="shared" si="0"/>
        <v>0</v>
      </c>
    </row>
    <row r="71" spans="2:13" s="44" customFormat="1" x14ac:dyDescent="0.2">
      <c r="B71" s="51"/>
      <c r="C71" s="51"/>
      <c r="D71" s="51"/>
      <c r="E71" s="51"/>
      <c r="F71" s="51"/>
      <c r="G71" s="55">
        <v>2008</v>
      </c>
      <c r="H71" s="56" t="s">
        <v>127</v>
      </c>
      <c r="I71" s="56"/>
      <c r="J71" s="57" t="s">
        <v>128</v>
      </c>
      <c r="K71" s="58">
        <v>66000</v>
      </c>
      <c r="L71" s="58">
        <v>66000</v>
      </c>
      <c r="M71" s="54">
        <f t="shared" si="0"/>
        <v>0</v>
      </c>
    </row>
    <row r="72" spans="2:13" s="44" customFormat="1" x14ac:dyDescent="0.2">
      <c r="B72" s="51"/>
      <c r="C72" s="51"/>
      <c r="D72" s="51"/>
      <c r="E72" s="51"/>
      <c r="F72" s="51"/>
      <c r="G72" s="55">
        <v>2008</v>
      </c>
      <c r="H72" s="56" t="s">
        <v>129</v>
      </c>
      <c r="I72" s="56"/>
      <c r="J72" s="57" t="s">
        <v>130</v>
      </c>
      <c r="K72" s="58">
        <v>19455.7</v>
      </c>
      <c r="L72" s="58">
        <v>19455.7</v>
      </c>
      <c r="M72" s="54">
        <f t="shared" ref="M72:M111" si="2">+K72-L72</f>
        <v>0</v>
      </c>
    </row>
    <row r="73" spans="2:13" s="44" customFormat="1" x14ac:dyDescent="0.2">
      <c r="B73" s="51"/>
      <c r="C73" s="51"/>
      <c r="D73" s="51"/>
      <c r="E73" s="51"/>
      <c r="F73" s="51"/>
      <c r="G73" s="55">
        <v>2008</v>
      </c>
      <c r="H73" s="56" t="s">
        <v>131</v>
      </c>
      <c r="I73" s="56"/>
      <c r="J73" s="57" t="s">
        <v>132</v>
      </c>
      <c r="K73" s="58">
        <v>22449</v>
      </c>
      <c r="L73" s="58">
        <v>22449</v>
      </c>
      <c r="M73" s="54">
        <f t="shared" si="2"/>
        <v>0</v>
      </c>
    </row>
    <row r="74" spans="2:13" s="44" customFormat="1" x14ac:dyDescent="0.2">
      <c r="B74" s="51"/>
      <c r="C74" s="51"/>
      <c r="D74" s="51"/>
      <c r="E74" s="51"/>
      <c r="F74" s="51"/>
      <c r="G74" s="55">
        <v>2009</v>
      </c>
      <c r="H74" s="56" t="s">
        <v>133</v>
      </c>
      <c r="I74" s="56"/>
      <c r="J74" s="57" t="s">
        <v>134</v>
      </c>
      <c r="K74" s="58">
        <v>25629.040000000001</v>
      </c>
      <c r="L74" s="58">
        <v>25629.040000000001</v>
      </c>
      <c r="M74" s="54">
        <f t="shared" si="2"/>
        <v>0</v>
      </c>
    </row>
    <row r="75" spans="2:13" s="44" customFormat="1" x14ac:dyDescent="0.2">
      <c r="B75" s="51"/>
      <c r="C75" s="51"/>
      <c r="D75" s="51"/>
      <c r="E75" s="51"/>
      <c r="F75" s="51"/>
      <c r="G75" s="55">
        <v>2009</v>
      </c>
      <c r="H75" s="56" t="s">
        <v>135</v>
      </c>
      <c r="I75" s="56"/>
      <c r="J75" s="57" t="s">
        <v>136</v>
      </c>
      <c r="K75" s="58">
        <v>18546.080000000002</v>
      </c>
      <c r="L75" s="58">
        <v>18546.080000000002</v>
      </c>
      <c r="M75" s="54">
        <f t="shared" si="2"/>
        <v>0</v>
      </c>
    </row>
    <row r="76" spans="2:13" s="44" customFormat="1" x14ac:dyDescent="0.2">
      <c r="B76" s="51"/>
      <c r="C76" s="51"/>
      <c r="D76" s="51"/>
      <c r="E76" s="51"/>
      <c r="F76" s="51"/>
      <c r="G76" s="55">
        <v>2009</v>
      </c>
      <c r="H76" s="56" t="s">
        <v>135</v>
      </c>
      <c r="I76" s="56"/>
      <c r="J76" s="57" t="s">
        <v>136</v>
      </c>
      <c r="K76" s="58">
        <v>18546.080000000002</v>
      </c>
      <c r="L76" s="58">
        <v>18546.080000000002</v>
      </c>
      <c r="M76" s="54">
        <f t="shared" si="2"/>
        <v>0</v>
      </c>
    </row>
    <row r="77" spans="2:13" s="44" customFormat="1" x14ac:dyDescent="0.2">
      <c r="B77" s="51"/>
      <c r="C77" s="51"/>
      <c r="D77" s="51"/>
      <c r="E77" s="51"/>
      <c r="F77" s="51"/>
      <c r="G77" s="55">
        <v>2009</v>
      </c>
      <c r="H77" s="56" t="s">
        <v>135</v>
      </c>
      <c r="I77" s="56"/>
      <c r="J77" s="57" t="s">
        <v>136</v>
      </c>
      <c r="K77" s="58">
        <v>18546.080000000002</v>
      </c>
      <c r="L77" s="58">
        <v>18546.080000000002</v>
      </c>
      <c r="M77" s="54">
        <f t="shared" si="2"/>
        <v>0</v>
      </c>
    </row>
    <row r="78" spans="2:13" s="44" customFormat="1" x14ac:dyDescent="0.2">
      <c r="B78" s="51"/>
      <c r="C78" s="51"/>
      <c r="D78" s="51"/>
      <c r="E78" s="51"/>
      <c r="F78" s="51"/>
      <c r="G78" s="55">
        <v>2009</v>
      </c>
      <c r="H78" s="56" t="s">
        <v>135</v>
      </c>
      <c r="I78" s="56"/>
      <c r="J78" s="57" t="s">
        <v>136</v>
      </c>
      <c r="K78" s="58">
        <v>18546.080000000002</v>
      </c>
      <c r="L78" s="58">
        <v>18546.080000000002</v>
      </c>
      <c r="M78" s="54">
        <f t="shared" si="2"/>
        <v>0</v>
      </c>
    </row>
    <row r="79" spans="2:13" s="44" customFormat="1" x14ac:dyDescent="0.2">
      <c r="B79" s="51"/>
      <c r="C79" s="51"/>
      <c r="D79" s="51"/>
      <c r="E79" s="51"/>
      <c r="F79" s="51"/>
      <c r="G79" s="55">
        <v>2009</v>
      </c>
      <c r="H79" s="56" t="s">
        <v>135</v>
      </c>
      <c r="I79" s="56"/>
      <c r="J79" s="57" t="s">
        <v>136</v>
      </c>
      <c r="K79" s="58">
        <v>18546.080000000002</v>
      </c>
      <c r="L79" s="58">
        <v>18546.080000000002</v>
      </c>
      <c r="M79" s="54">
        <f t="shared" si="2"/>
        <v>0</v>
      </c>
    </row>
    <row r="80" spans="2:13" s="44" customFormat="1" x14ac:dyDescent="0.2">
      <c r="B80" s="51"/>
      <c r="C80" s="51"/>
      <c r="D80" s="51"/>
      <c r="E80" s="51"/>
      <c r="F80" s="51"/>
      <c r="G80" s="55">
        <v>2009</v>
      </c>
      <c r="H80" s="56" t="s">
        <v>135</v>
      </c>
      <c r="I80" s="56"/>
      <c r="J80" s="57" t="s">
        <v>137</v>
      </c>
      <c r="K80" s="58">
        <v>17966.080000000002</v>
      </c>
      <c r="L80" s="58">
        <v>17966.080000000002</v>
      </c>
      <c r="M80" s="54">
        <f t="shared" si="2"/>
        <v>0</v>
      </c>
    </row>
    <row r="81" spans="2:13" s="44" customFormat="1" x14ac:dyDescent="0.2">
      <c r="B81" s="51"/>
      <c r="C81" s="51"/>
      <c r="D81" s="51"/>
      <c r="E81" s="51"/>
      <c r="F81" s="51"/>
      <c r="G81" s="55">
        <v>2009</v>
      </c>
      <c r="H81" s="56" t="s">
        <v>135</v>
      </c>
      <c r="I81" s="56"/>
      <c r="J81" s="57" t="s">
        <v>137</v>
      </c>
      <c r="K81" s="58">
        <v>10648.8</v>
      </c>
      <c r="L81" s="58">
        <v>10648.8</v>
      </c>
      <c r="M81" s="54">
        <f t="shared" si="2"/>
        <v>0</v>
      </c>
    </row>
    <row r="82" spans="2:13" s="44" customFormat="1" x14ac:dyDescent="0.2">
      <c r="B82" s="51"/>
      <c r="C82" s="51"/>
      <c r="D82" s="51"/>
      <c r="E82" s="51"/>
      <c r="F82" s="51"/>
      <c r="G82" s="55">
        <v>2009</v>
      </c>
      <c r="H82" s="56" t="s">
        <v>135</v>
      </c>
      <c r="I82" s="56"/>
      <c r="J82" s="57" t="s">
        <v>137</v>
      </c>
      <c r="K82" s="58">
        <v>10648.8</v>
      </c>
      <c r="L82" s="58">
        <v>10648.8</v>
      </c>
      <c r="M82" s="54">
        <f t="shared" si="2"/>
        <v>0</v>
      </c>
    </row>
    <row r="83" spans="2:13" s="44" customFormat="1" x14ac:dyDescent="0.2">
      <c r="B83" s="51"/>
      <c r="C83" s="51"/>
      <c r="D83" s="51"/>
      <c r="E83" s="51"/>
      <c r="F83" s="51"/>
      <c r="G83" s="55">
        <v>2009</v>
      </c>
      <c r="H83" s="56" t="s">
        <v>135</v>
      </c>
      <c r="I83" s="56"/>
      <c r="J83" s="57" t="s">
        <v>138</v>
      </c>
      <c r="K83" s="58">
        <v>16574.080000000002</v>
      </c>
      <c r="L83" s="58">
        <v>16574.080000000002</v>
      </c>
      <c r="M83" s="54">
        <f t="shared" si="2"/>
        <v>0</v>
      </c>
    </row>
    <row r="84" spans="2:13" s="44" customFormat="1" x14ac:dyDescent="0.2">
      <c r="B84" s="51"/>
      <c r="C84" s="51"/>
      <c r="D84" s="51"/>
      <c r="E84" s="51"/>
      <c r="F84" s="51"/>
      <c r="G84" s="55">
        <v>2009</v>
      </c>
      <c r="H84" s="56" t="s">
        <v>135</v>
      </c>
      <c r="I84" s="56"/>
      <c r="J84" s="57" t="s">
        <v>138</v>
      </c>
      <c r="K84" s="58">
        <v>16574.080000000002</v>
      </c>
      <c r="L84" s="58">
        <v>16574.080000000002</v>
      </c>
      <c r="M84" s="54">
        <f t="shared" si="2"/>
        <v>0</v>
      </c>
    </row>
    <row r="85" spans="2:13" s="44" customFormat="1" x14ac:dyDescent="0.2">
      <c r="B85" s="51"/>
      <c r="C85" s="51"/>
      <c r="D85" s="51"/>
      <c r="E85" s="51"/>
      <c r="F85" s="51"/>
      <c r="G85" s="55">
        <v>2009</v>
      </c>
      <c r="H85" s="56" t="s">
        <v>135</v>
      </c>
      <c r="I85" s="56"/>
      <c r="J85" s="57" t="s">
        <v>134</v>
      </c>
      <c r="K85" s="58">
        <v>21993.599999999999</v>
      </c>
      <c r="L85" s="58">
        <v>21993.599999999999</v>
      </c>
      <c r="M85" s="54">
        <f t="shared" si="2"/>
        <v>0</v>
      </c>
    </row>
    <row r="86" spans="2:13" s="44" customFormat="1" x14ac:dyDescent="0.2">
      <c r="B86" s="51"/>
      <c r="C86" s="51"/>
      <c r="D86" s="51"/>
      <c r="E86" s="51"/>
      <c r="F86" s="51"/>
      <c r="G86" s="55">
        <v>2009</v>
      </c>
      <c r="H86" s="56" t="s">
        <v>135</v>
      </c>
      <c r="I86" s="56"/>
      <c r="J86" s="57" t="s">
        <v>136</v>
      </c>
      <c r="K86" s="58">
        <v>14500</v>
      </c>
      <c r="L86" s="58">
        <v>14500</v>
      </c>
      <c r="M86" s="54">
        <f t="shared" si="2"/>
        <v>0</v>
      </c>
    </row>
    <row r="87" spans="2:13" s="44" customFormat="1" x14ac:dyDescent="0.2">
      <c r="B87" s="51"/>
      <c r="C87" s="51"/>
      <c r="D87" s="51"/>
      <c r="E87" s="51"/>
      <c r="F87" s="51"/>
      <c r="G87" s="55">
        <v>2009</v>
      </c>
      <c r="H87" s="56" t="s">
        <v>135</v>
      </c>
      <c r="I87" s="56"/>
      <c r="J87" s="57" t="s">
        <v>134</v>
      </c>
      <c r="K87" s="58">
        <v>21993.599999999999</v>
      </c>
      <c r="L87" s="58">
        <v>21993.599999999999</v>
      </c>
      <c r="M87" s="54">
        <f t="shared" si="2"/>
        <v>0</v>
      </c>
    </row>
    <row r="88" spans="2:13" s="44" customFormat="1" x14ac:dyDescent="0.2">
      <c r="B88" s="51"/>
      <c r="C88" s="51"/>
      <c r="D88" s="51"/>
      <c r="E88" s="51"/>
      <c r="F88" s="51"/>
      <c r="G88" s="55">
        <v>2009</v>
      </c>
      <c r="H88" s="56" t="s">
        <v>135</v>
      </c>
      <c r="I88" s="56"/>
      <c r="J88" s="57" t="s">
        <v>134</v>
      </c>
      <c r="K88" s="58">
        <v>21993.599999999999</v>
      </c>
      <c r="L88" s="58">
        <v>21993.599999999999</v>
      </c>
      <c r="M88" s="54">
        <f t="shared" si="2"/>
        <v>0</v>
      </c>
    </row>
    <row r="89" spans="2:13" s="44" customFormat="1" x14ac:dyDescent="0.2">
      <c r="B89" s="51"/>
      <c r="C89" s="51"/>
      <c r="D89" s="51"/>
      <c r="E89" s="51"/>
      <c r="F89" s="51"/>
      <c r="G89" s="55">
        <v>2009</v>
      </c>
      <c r="H89" s="56" t="s">
        <v>135</v>
      </c>
      <c r="I89" s="56"/>
      <c r="J89" s="57" t="s">
        <v>134</v>
      </c>
      <c r="K89" s="58">
        <v>21993.599999999999</v>
      </c>
      <c r="L89" s="58">
        <v>21993.599999999999</v>
      </c>
      <c r="M89" s="54">
        <f t="shared" si="2"/>
        <v>0</v>
      </c>
    </row>
    <row r="90" spans="2:13" s="44" customFormat="1" x14ac:dyDescent="0.2">
      <c r="B90" s="51"/>
      <c r="C90" s="51"/>
      <c r="D90" s="51"/>
      <c r="E90" s="51"/>
      <c r="F90" s="51"/>
      <c r="G90" s="55">
        <v>2009</v>
      </c>
      <c r="H90" s="56" t="s">
        <v>135</v>
      </c>
      <c r="I90" s="56"/>
      <c r="J90" s="57" t="s">
        <v>134</v>
      </c>
      <c r="K90" s="58">
        <v>21993.599999999999</v>
      </c>
      <c r="L90" s="58">
        <v>21993.599999999999</v>
      </c>
      <c r="M90" s="54">
        <f t="shared" si="2"/>
        <v>0</v>
      </c>
    </row>
    <row r="91" spans="2:13" s="44" customFormat="1" x14ac:dyDescent="0.2">
      <c r="B91" s="51"/>
      <c r="C91" s="51"/>
      <c r="D91" s="51"/>
      <c r="E91" s="51"/>
      <c r="F91" s="51"/>
      <c r="G91" s="55">
        <v>2009</v>
      </c>
      <c r="H91" s="56" t="s">
        <v>135</v>
      </c>
      <c r="I91" s="56"/>
      <c r="J91" s="57" t="s">
        <v>134</v>
      </c>
      <c r="K91" s="58">
        <v>21993.599999999999</v>
      </c>
      <c r="L91" s="58">
        <v>21993.599999999999</v>
      </c>
      <c r="M91" s="54">
        <f t="shared" si="2"/>
        <v>0</v>
      </c>
    </row>
    <row r="92" spans="2:13" s="44" customFormat="1" x14ac:dyDescent="0.2">
      <c r="B92" s="51"/>
      <c r="C92" s="51"/>
      <c r="D92" s="51"/>
      <c r="E92" s="51"/>
      <c r="F92" s="51"/>
      <c r="G92" s="55">
        <v>2009</v>
      </c>
      <c r="H92" s="56" t="s">
        <v>135</v>
      </c>
      <c r="I92" s="56"/>
      <c r="J92" s="57" t="s">
        <v>134</v>
      </c>
      <c r="K92" s="58">
        <v>21993.599999999999</v>
      </c>
      <c r="L92" s="58">
        <v>21993.599999999999</v>
      </c>
      <c r="M92" s="54">
        <f t="shared" si="2"/>
        <v>0</v>
      </c>
    </row>
    <row r="93" spans="2:13" s="44" customFormat="1" x14ac:dyDescent="0.2">
      <c r="B93" s="51"/>
      <c r="C93" s="51"/>
      <c r="D93" s="51"/>
      <c r="E93" s="51"/>
      <c r="F93" s="51"/>
      <c r="G93" s="55">
        <v>2009</v>
      </c>
      <c r="H93" s="56" t="s">
        <v>135</v>
      </c>
      <c r="I93" s="56"/>
      <c r="J93" s="57" t="s">
        <v>134</v>
      </c>
      <c r="K93" s="58">
        <v>21993.599999999999</v>
      </c>
      <c r="L93" s="58">
        <v>21993.599999999999</v>
      </c>
      <c r="M93" s="54">
        <f t="shared" si="2"/>
        <v>0</v>
      </c>
    </row>
    <row r="94" spans="2:13" s="44" customFormat="1" x14ac:dyDescent="0.2">
      <c r="B94" s="51"/>
      <c r="C94" s="51"/>
      <c r="D94" s="51"/>
      <c r="E94" s="51"/>
      <c r="F94" s="51"/>
      <c r="G94" s="55">
        <v>2009</v>
      </c>
      <c r="H94" s="56" t="s">
        <v>139</v>
      </c>
      <c r="I94" s="56"/>
      <c r="J94" s="57" t="s">
        <v>140</v>
      </c>
      <c r="K94" s="58">
        <v>484462.4</v>
      </c>
      <c r="L94" s="58">
        <v>484462.4</v>
      </c>
      <c r="M94" s="54">
        <f t="shared" si="2"/>
        <v>0</v>
      </c>
    </row>
    <row r="95" spans="2:13" s="44" customFormat="1" x14ac:dyDescent="0.2">
      <c r="B95" s="51"/>
      <c r="C95" s="51"/>
      <c r="D95" s="51"/>
      <c r="E95" s="51"/>
      <c r="F95" s="51"/>
      <c r="G95" s="55">
        <v>2009</v>
      </c>
      <c r="H95" s="56" t="s">
        <v>141</v>
      </c>
      <c r="I95" s="56"/>
      <c r="J95" s="57" t="s">
        <v>142</v>
      </c>
      <c r="K95" s="58">
        <v>8590</v>
      </c>
      <c r="L95" s="58">
        <v>8590</v>
      </c>
      <c r="M95" s="54">
        <f t="shared" si="2"/>
        <v>0</v>
      </c>
    </row>
    <row r="96" spans="2:13" s="44" customFormat="1" x14ac:dyDescent="0.2">
      <c r="B96" s="51"/>
      <c r="C96" s="51"/>
      <c r="D96" s="51"/>
      <c r="E96" s="51"/>
      <c r="F96" s="51"/>
      <c r="G96" s="55">
        <v>2009</v>
      </c>
      <c r="H96" s="56" t="s">
        <v>143</v>
      </c>
      <c r="I96" s="56"/>
      <c r="J96" s="57" t="s">
        <v>140</v>
      </c>
      <c r="K96" s="58">
        <v>70186.95</v>
      </c>
      <c r="L96" s="58">
        <v>70186.95</v>
      </c>
      <c r="M96" s="54">
        <f t="shared" si="2"/>
        <v>0</v>
      </c>
    </row>
    <row r="97" spans="2:16" s="44" customFormat="1" x14ac:dyDescent="0.2">
      <c r="B97" s="51"/>
      <c r="C97" s="51"/>
      <c r="D97" s="51"/>
      <c r="E97" s="51"/>
      <c r="F97" s="51"/>
      <c r="G97" s="55">
        <v>2009</v>
      </c>
      <c r="H97" s="56" t="s">
        <v>144</v>
      </c>
      <c r="I97" s="56"/>
      <c r="J97" s="57" t="s">
        <v>136</v>
      </c>
      <c r="K97" s="58">
        <v>14500</v>
      </c>
      <c r="L97" s="58">
        <v>14500</v>
      </c>
      <c r="M97" s="54">
        <f t="shared" si="2"/>
        <v>0</v>
      </c>
    </row>
    <row r="98" spans="2:16" s="44" customFormat="1" x14ac:dyDescent="0.2">
      <c r="B98" s="51"/>
      <c r="C98" s="51"/>
      <c r="D98" s="51"/>
      <c r="E98" s="51"/>
      <c r="F98" s="51"/>
      <c r="G98" s="55">
        <v>2009</v>
      </c>
      <c r="H98" s="56" t="s">
        <v>144</v>
      </c>
      <c r="I98" s="56"/>
      <c r="J98" s="57" t="s">
        <v>134</v>
      </c>
      <c r="K98" s="58">
        <v>21993.599999999999</v>
      </c>
      <c r="L98" s="58">
        <v>21993.599999999999</v>
      </c>
      <c r="M98" s="54">
        <f t="shared" si="2"/>
        <v>0</v>
      </c>
    </row>
    <row r="99" spans="2:16" s="44" customFormat="1" x14ac:dyDescent="0.2">
      <c r="B99" s="51"/>
      <c r="C99" s="51"/>
      <c r="D99" s="51"/>
      <c r="E99" s="51"/>
      <c r="F99" s="51"/>
      <c r="G99" s="55">
        <v>2009</v>
      </c>
      <c r="H99" s="56" t="s">
        <v>144</v>
      </c>
      <c r="I99" s="56"/>
      <c r="J99" s="57" t="s">
        <v>134</v>
      </c>
      <c r="K99" s="58">
        <v>21993.599999999999</v>
      </c>
      <c r="L99" s="58">
        <v>21993.599999999999</v>
      </c>
      <c r="M99" s="54">
        <f t="shared" si="2"/>
        <v>0</v>
      </c>
    </row>
    <row r="100" spans="2:16" s="44" customFormat="1" x14ac:dyDescent="0.2">
      <c r="B100" s="51"/>
      <c r="C100" s="51"/>
      <c r="D100" s="51"/>
      <c r="E100" s="51"/>
      <c r="F100" s="51"/>
      <c r="G100" s="55">
        <v>2009</v>
      </c>
      <c r="H100" s="56" t="s">
        <v>144</v>
      </c>
      <c r="I100" s="56"/>
      <c r="J100" s="57" t="s">
        <v>140</v>
      </c>
      <c r="K100" s="58">
        <v>17905.760000000002</v>
      </c>
      <c r="L100" s="58">
        <v>17905.760000000002</v>
      </c>
      <c r="M100" s="54">
        <f t="shared" si="2"/>
        <v>0</v>
      </c>
    </row>
    <row r="101" spans="2:16" s="44" customFormat="1" x14ac:dyDescent="0.2">
      <c r="B101" s="51"/>
      <c r="C101" s="51"/>
      <c r="D101" s="51"/>
      <c r="E101" s="51"/>
      <c r="F101" s="51"/>
      <c r="G101" s="55">
        <v>2009</v>
      </c>
      <c r="H101" s="56" t="s">
        <v>144</v>
      </c>
      <c r="I101" s="56"/>
      <c r="J101" s="57" t="s">
        <v>140</v>
      </c>
      <c r="K101" s="58">
        <v>17905.760000000002</v>
      </c>
      <c r="L101" s="58">
        <v>17905.760000000002</v>
      </c>
      <c r="M101" s="54">
        <f t="shared" si="2"/>
        <v>0</v>
      </c>
    </row>
    <row r="102" spans="2:16" s="44" customFormat="1" x14ac:dyDescent="0.2">
      <c r="B102" s="51"/>
      <c r="C102" s="51"/>
      <c r="D102" s="51"/>
      <c r="E102" s="51"/>
      <c r="F102" s="51"/>
      <c r="G102" s="55">
        <v>2009</v>
      </c>
      <c r="H102" s="56" t="s">
        <v>144</v>
      </c>
      <c r="I102" s="56"/>
      <c r="J102" s="57" t="s">
        <v>140</v>
      </c>
      <c r="K102" s="58">
        <v>17905.760000000002</v>
      </c>
      <c r="L102" s="58">
        <v>17905.760000000002</v>
      </c>
      <c r="M102" s="54">
        <f t="shared" si="2"/>
        <v>0</v>
      </c>
    </row>
    <row r="103" spans="2:16" s="44" customFormat="1" x14ac:dyDescent="0.2">
      <c r="B103" s="51"/>
      <c r="C103" s="51"/>
      <c r="D103" s="51"/>
      <c r="E103" s="51"/>
      <c r="F103" s="51"/>
      <c r="G103" s="55">
        <v>2009</v>
      </c>
      <c r="H103" s="56" t="s">
        <v>144</v>
      </c>
      <c r="I103" s="56"/>
      <c r="J103" s="57" t="s">
        <v>140</v>
      </c>
      <c r="K103" s="58">
        <v>17905.760000000002</v>
      </c>
      <c r="L103" s="58">
        <v>17905.760000000002</v>
      </c>
      <c r="M103" s="54">
        <f t="shared" si="2"/>
        <v>0</v>
      </c>
    </row>
    <row r="104" spans="2:16" s="44" customFormat="1" x14ac:dyDescent="0.2">
      <c r="B104" s="51"/>
      <c r="C104" s="51"/>
      <c r="D104" s="51"/>
      <c r="E104" s="51"/>
      <c r="F104" s="51"/>
      <c r="G104" s="55">
        <v>2011</v>
      </c>
      <c r="H104" s="56" t="s">
        <v>145</v>
      </c>
      <c r="I104" s="56"/>
      <c r="J104" s="57" t="s">
        <v>146</v>
      </c>
      <c r="K104" s="58">
        <v>1673793.55</v>
      </c>
      <c r="L104" s="58">
        <f>1673793.55</f>
        <v>1673793.55</v>
      </c>
      <c r="M104" s="54">
        <f t="shared" si="2"/>
        <v>0</v>
      </c>
    </row>
    <row r="105" spans="2:16" s="44" customFormat="1" x14ac:dyDescent="0.2">
      <c r="B105" s="51"/>
      <c r="C105" s="51"/>
      <c r="D105" s="51"/>
      <c r="E105" s="51"/>
      <c r="F105" s="51"/>
      <c r="G105" s="55">
        <v>2011</v>
      </c>
      <c r="H105" s="56" t="s">
        <v>145</v>
      </c>
      <c r="I105" s="56"/>
      <c r="J105" s="57" t="s">
        <v>147</v>
      </c>
      <c r="K105" s="58">
        <v>97865.600000000006</v>
      </c>
      <c r="L105" s="58">
        <v>97865.599999999991</v>
      </c>
      <c r="M105" s="54">
        <f t="shared" si="2"/>
        <v>0</v>
      </c>
    </row>
    <row r="106" spans="2:16" s="44" customFormat="1" x14ac:dyDescent="0.2">
      <c r="B106" s="51"/>
      <c r="C106" s="51"/>
      <c r="D106" s="51"/>
      <c r="E106" s="51"/>
      <c r="F106" s="51"/>
      <c r="G106" s="55">
        <v>2011</v>
      </c>
      <c r="H106" s="56" t="s">
        <v>145</v>
      </c>
      <c r="I106" s="56"/>
      <c r="J106" s="57" t="s">
        <v>148</v>
      </c>
      <c r="K106" s="58">
        <v>144060.35999999999</v>
      </c>
      <c r="L106" s="58">
        <v>144060.35999999999</v>
      </c>
      <c r="M106" s="54">
        <f t="shared" si="2"/>
        <v>0</v>
      </c>
    </row>
    <row r="107" spans="2:16" s="44" customFormat="1" x14ac:dyDescent="0.2">
      <c r="B107" s="51"/>
      <c r="C107" s="51"/>
      <c r="D107" s="51"/>
      <c r="E107" s="51"/>
      <c r="F107" s="51"/>
      <c r="G107" s="55">
        <v>2012</v>
      </c>
      <c r="H107" s="56" t="s">
        <v>149</v>
      </c>
      <c r="I107" s="56"/>
      <c r="J107" s="57" t="s">
        <v>150</v>
      </c>
      <c r="K107" s="58">
        <v>461993.07</v>
      </c>
      <c r="L107" s="58">
        <v>461993.07</v>
      </c>
      <c r="M107" s="54">
        <f t="shared" si="2"/>
        <v>0</v>
      </c>
    </row>
    <row r="108" spans="2:16" s="44" customFormat="1" x14ac:dyDescent="0.2">
      <c r="B108" s="51"/>
      <c r="C108" s="51"/>
      <c r="D108" s="51"/>
      <c r="E108" s="51"/>
      <c r="F108" s="51"/>
      <c r="G108" s="55">
        <v>2012</v>
      </c>
      <c r="H108" s="56" t="s">
        <v>149</v>
      </c>
      <c r="I108" s="56"/>
      <c r="J108" s="57" t="s">
        <v>151</v>
      </c>
      <c r="K108" s="58">
        <v>12330.8</v>
      </c>
      <c r="L108" s="58">
        <v>12330.8</v>
      </c>
      <c r="M108" s="54">
        <f t="shared" si="2"/>
        <v>0</v>
      </c>
    </row>
    <row r="109" spans="2:16" s="44" customFormat="1" x14ac:dyDescent="0.2">
      <c r="B109" s="51"/>
      <c r="C109" s="51"/>
      <c r="D109" s="51"/>
      <c r="E109" s="51"/>
      <c r="F109" s="51"/>
      <c r="G109" s="55">
        <v>2012</v>
      </c>
      <c r="H109" s="56" t="s">
        <v>149</v>
      </c>
      <c r="I109" s="56"/>
      <c r="J109" s="57" t="s">
        <v>152</v>
      </c>
      <c r="K109" s="58">
        <v>59995.199999999997</v>
      </c>
      <c r="L109" s="58">
        <v>59995.199999999997</v>
      </c>
      <c r="M109" s="54">
        <f t="shared" si="2"/>
        <v>0</v>
      </c>
    </row>
    <row r="110" spans="2:16" s="44" customFormat="1" x14ac:dyDescent="0.2">
      <c r="B110" s="51"/>
      <c r="C110" s="51"/>
      <c r="D110" s="51"/>
      <c r="E110" s="51"/>
      <c r="F110" s="51"/>
      <c r="G110" s="55">
        <v>2015</v>
      </c>
      <c r="H110" s="56" t="s">
        <v>153</v>
      </c>
      <c r="I110" s="56">
        <v>145</v>
      </c>
      <c r="J110" s="57" t="s">
        <v>154</v>
      </c>
      <c r="K110" s="58">
        <v>145006.96</v>
      </c>
      <c r="L110" s="58">
        <v>145006.96</v>
      </c>
      <c r="M110" s="54">
        <f t="shared" si="2"/>
        <v>0</v>
      </c>
      <c r="O110" s="63"/>
      <c r="P110" s="64"/>
    </row>
    <row r="111" spans="2:16" s="44" customFormat="1" x14ac:dyDescent="0.2">
      <c r="B111" s="51"/>
      <c r="C111" s="51"/>
      <c r="D111" s="51"/>
      <c r="E111" s="51"/>
      <c r="F111" s="51"/>
      <c r="G111" s="55">
        <v>2015</v>
      </c>
      <c r="H111" s="56" t="s">
        <v>153</v>
      </c>
      <c r="I111" s="56">
        <v>145</v>
      </c>
      <c r="J111" s="57" t="s">
        <v>155</v>
      </c>
      <c r="K111" s="58">
        <v>6925.16</v>
      </c>
      <c r="L111" s="58">
        <v>6925.16</v>
      </c>
      <c r="M111" s="54">
        <f t="shared" si="2"/>
        <v>0</v>
      </c>
      <c r="O111" s="63"/>
      <c r="P111" s="64"/>
    </row>
    <row r="112" spans="2:16" s="44" customFormat="1" x14ac:dyDescent="0.2">
      <c r="B112" s="51"/>
      <c r="C112" s="51"/>
      <c r="D112" s="51"/>
      <c r="E112" s="51"/>
      <c r="F112" s="51"/>
      <c r="G112" s="55">
        <v>2015</v>
      </c>
      <c r="H112" s="56" t="s">
        <v>153</v>
      </c>
      <c r="I112" s="56">
        <v>145</v>
      </c>
      <c r="J112" s="57" t="s">
        <v>156</v>
      </c>
      <c r="K112" s="58">
        <v>27574.880000000001</v>
      </c>
      <c r="L112" s="58">
        <v>27574.879999999986</v>
      </c>
      <c r="M112" s="54">
        <f>+K112-L112</f>
        <v>0</v>
      </c>
      <c r="O112" s="63"/>
      <c r="P112" s="64"/>
    </row>
    <row r="113" spans="2:18" s="44" customFormat="1" x14ac:dyDescent="0.2">
      <c r="B113" s="51"/>
      <c r="C113" s="51"/>
      <c r="D113" s="51"/>
      <c r="E113" s="51"/>
      <c r="F113" s="51"/>
      <c r="G113" s="55">
        <v>2015</v>
      </c>
      <c r="H113" s="56" t="s">
        <v>157</v>
      </c>
      <c r="I113" s="56">
        <v>299</v>
      </c>
      <c r="J113" s="57" t="s">
        <v>158</v>
      </c>
      <c r="K113" s="58">
        <v>14400.01</v>
      </c>
      <c r="L113" s="58">
        <v>14400.01</v>
      </c>
      <c r="M113" s="54">
        <f>+K113-L113</f>
        <v>0</v>
      </c>
      <c r="O113" s="63"/>
      <c r="P113" s="64"/>
    </row>
    <row r="114" spans="2:18" s="44" customFormat="1" x14ac:dyDescent="0.2">
      <c r="B114" s="51"/>
      <c r="C114" s="51"/>
      <c r="D114" s="51"/>
      <c r="E114" s="51"/>
      <c r="F114" s="51"/>
      <c r="G114" s="55">
        <v>2015</v>
      </c>
      <c r="H114" s="56" t="s">
        <v>159</v>
      </c>
      <c r="I114" s="56" t="s">
        <v>160</v>
      </c>
      <c r="J114" s="57" t="s">
        <v>161</v>
      </c>
      <c r="K114" s="58">
        <v>40194</v>
      </c>
      <c r="L114" s="58">
        <v>40193.999999999971</v>
      </c>
      <c r="M114" s="54">
        <f>+K114-L114</f>
        <v>0</v>
      </c>
      <c r="O114" s="63"/>
      <c r="P114" s="64"/>
    </row>
    <row r="115" spans="2:18" s="44" customFormat="1" x14ac:dyDescent="0.2">
      <c r="B115" s="51"/>
      <c r="C115" s="51"/>
      <c r="D115" s="51"/>
      <c r="E115" s="51"/>
      <c r="F115" s="51"/>
      <c r="G115" s="55">
        <v>2015</v>
      </c>
      <c r="H115" s="56" t="s">
        <v>159</v>
      </c>
      <c r="I115" s="56" t="s">
        <v>160</v>
      </c>
      <c r="J115" s="57" t="s">
        <v>162</v>
      </c>
      <c r="K115" s="58">
        <v>24230</v>
      </c>
      <c r="L115" s="58">
        <v>24230</v>
      </c>
      <c r="M115" s="54">
        <f>+K115-L115</f>
        <v>0</v>
      </c>
      <c r="O115" s="63"/>
      <c r="P115" s="64"/>
    </row>
    <row r="116" spans="2:18" s="44" customFormat="1" x14ac:dyDescent="0.2">
      <c r="B116" s="51"/>
      <c r="C116" s="51"/>
      <c r="D116" s="51"/>
      <c r="E116" s="51"/>
      <c r="F116" s="51"/>
      <c r="G116" s="55">
        <v>2015</v>
      </c>
      <c r="H116" s="56" t="s">
        <v>163</v>
      </c>
      <c r="I116" s="56" t="s">
        <v>164</v>
      </c>
      <c r="J116" s="57" t="s">
        <v>165</v>
      </c>
      <c r="K116" s="58">
        <v>67535.8</v>
      </c>
      <c r="L116" s="58">
        <v>67535.799999999945</v>
      </c>
      <c r="M116" s="54">
        <f t="shared" ref="M116:M180" si="3">+K116-L116</f>
        <v>0</v>
      </c>
      <c r="O116" s="63"/>
      <c r="P116" s="64"/>
    </row>
    <row r="117" spans="2:18" s="44" customFormat="1" x14ac:dyDescent="0.2">
      <c r="B117" s="51"/>
      <c r="C117" s="51"/>
      <c r="D117" s="51"/>
      <c r="E117" s="51"/>
      <c r="F117" s="51"/>
      <c r="G117" s="55">
        <v>2015</v>
      </c>
      <c r="H117" s="56" t="s">
        <v>166</v>
      </c>
      <c r="I117" s="56" t="s">
        <v>167</v>
      </c>
      <c r="J117" s="57" t="s">
        <v>168</v>
      </c>
      <c r="K117" s="58">
        <v>16588</v>
      </c>
      <c r="L117" s="58">
        <v>16588.000000000011</v>
      </c>
      <c r="M117" s="54">
        <f t="shared" si="3"/>
        <v>0</v>
      </c>
      <c r="O117" s="63"/>
      <c r="P117" s="64"/>
    </row>
    <row r="118" spans="2:18" s="44" customFormat="1" x14ac:dyDescent="0.2">
      <c r="B118" s="51"/>
      <c r="C118" s="51"/>
      <c r="D118" s="51"/>
      <c r="E118" s="51"/>
      <c r="F118" s="51"/>
      <c r="G118" s="55">
        <v>2015</v>
      </c>
      <c r="H118" s="56" t="s">
        <v>166</v>
      </c>
      <c r="I118" s="56" t="s">
        <v>169</v>
      </c>
      <c r="J118" s="57" t="s">
        <v>170</v>
      </c>
      <c r="K118" s="58">
        <v>86531.36</v>
      </c>
      <c r="L118" s="58">
        <v>86531.36</v>
      </c>
      <c r="M118" s="54">
        <f t="shared" si="3"/>
        <v>0</v>
      </c>
      <c r="O118" s="63"/>
      <c r="P118" s="64"/>
    </row>
    <row r="119" spans="2:18" s="44" customFormat="1" x14ac:dyDescent="0.2">
      <c r="B119" s="51"/>
      <c r="C119" s="51"/>
      <c r="D119" s="51"/>
      <c r="E119" s="51"/>
      <c r="F119" s="51"/>
      <c r="G119" s="55">
        <v>2015</v>
      </c>
      <c r="H119" s="56" t="s">
        <v>171</v>
      </c>
      <c r="I119" s="56" t="s">
        <v>172</v>
      </c>
      <c r="J119" s="57" t="s">
        <v>173</v>
      </c>
      <c r="K119" s="58">
        <v>55624.32</v>
      </c>
      <c r="L119" s="58">
        <v>55624.32</v>
      </c>
      <c r="M119" s="54">
        <f t="shared" si="3"/>
        <v>0</v>
      </c>
      <c r="O119" s="63"/>
      <c r="P119" s="64"/>
    </row>
    <row r="120" spans="2:18" s="44" customFormat="1" x14ac:dyDescent="0.2">
      <c r="B120" s="51"/>
      <c r="C120" s="51"/>
      <c r="D120" s="51"/>
      <c r="E120" s="51"/>
      <c r="F120" s="51"/>
      <c r="G120" s="55">
        <v>2015</v>
      </c>
      <c r="H120" s="56" t="s">
        <v>171</v>
      </c>
      <c r="I120" s="56" t="s">
        <v>172</v>
      </c>
      <c r="J120" s="57" t="s">
        <v>174</v>
      </c>
      <c r="K120" s="58">
        <v>27812.16</v>
      </c>
      <c r="L120" s="58">
        <v>27812.16</v>
      </c>
      <c r="M120" s="54">
        <f t="shared" si="3"/>
        <v>0</v>
      </c>
      <c r="O120" s="63"/>
      <c r="P120" s="64"/>
    </row>
    <row r="121" spans="2:18" s="44" customFormat="1" x14ac:dyDescent="0.2">
      <c r="B121" s="51"/>
      <c r="C121" s="51"/>
      <c r="D121" s="51"/>
      <c r="E121" s="51"/>
      <c r="F121" s="51"/>
      <c r="G121" s="55">
        <v>2015</v>
      </c>
      <c r="H121" s="56" t="s">
        <v>175</v>
      </c>
      <c r="I121" s="56">
        <v>1742</v>
      </c>
      <c r="J121" s="57" t="s">
        <v>176</v>
      </c>
      <c r="K121" s="58">
        <v>283050.71000000002</v>
      </c>
      <c r="L121" s="58">
        <v>283050.71000000002</v>
      </c>
      <c r="M121" s="54">
        <f t="shared" si="3"/>
        <v>0</v>
      </c>
      <c r="O121" s="63"/>
      <c r="P121" s="64"/>
    </row>
    <row r="122" spans="2:18" s="44" customFormat="1" x14ac:dyDescent="0.2">
      <c r="B122" s="51"/>
      <c r="C122" s="51"/>
      <c r="D122" s="51"/>
      <c r="E122" s="51"/>
      <c r="F122" s="51"/>
      <c r="G122" s="55">
        <v>2016</v>
      </c>
      <c r="H122" s="56" t="s">
        <v>177</v>
      </c>
      <c r="I122" s="56" t="s">
        <v>178</v>
      </c>
      <c r="J122" s="57" t="s">
        <v>179</v>
      </c>
      <c r="K122" s="58">
        <v>33750</v>
      </c>
      <c r="L122" s="58">
        <v>33750</v>
      </c>
      <c r="M122" s="54">
        <f t="shared" si="3"/>
        <v>0</v>
      </c>
      <c r="O122" s="63"/>
      <c r="P122" s="64"/>
    </row>
    <row r="123" spans="2:18" s="44" customFormat="1" x14ac:dyDescent="0.2">
      <c r="B123" s="51"/>
      <c r="C123" s="51"/>
      <c r="D123" s="51"/>
      <c r="E123" s="51"/>
      <c r="F123" s="51"/>
      <c r="G123" s="55">
        <v>2016</v>
      </c>
      <c r="H123" s="56" t="s">
        <v>177</v>
      </c>
      <c r="I123" s="56" t="s">
        <v>178</v>
      </c>
      <c r="J123" s="57" t="s">
        <v>180</v>
      </c>
      <c r="K123" s="58">
        <v>14210</v>
      </c>
      <c r="L123" s="58">
        <v>14210</v>
      </c>
      <c r="M123" s="54">
        <f t="shared" si="3"/>
        <v>0</v>
      </c>
      <c r="O123" s="63"/>
      <c r="P123" s="64"/>
    </row>
    <row r="124" spans="2:18" s="44" customFormat="1" x14ac:dyDescent="0.2">
      <c r="B124" s="51"/>
      <c r="C124" s="51"/>
      <c r="D124" s="51"/>
      <c r="E124" s="51"/>
      <c r="F124" s="51"/>
      <c r="G124" s="55">
        <v>2016</v>
      </c>
      <c r="H124" s="56" t="s">
        <v>181</v>
      </c>
      <c r="I124" s="56" t="s">
        <v>182</v>
      </c>
      <c r="J124" s="57" t="s">
        <v>183</v>
      </c>
      <c r="K124" s="58">
        <v>23798.84</v>
      </c>
      <c r="L124" s="58">
        <v>23798.84</v>
      </c>
      <c r="M124" s="54">
        <f t="shared" si="3"/>
        <v>0</v>
      </c>
      <c r="O124" s="63"/>
      <c r="P124" s="64"/>
    </row>
    <row r="125" spans="2:18" s="44" customFormat="1" x14ac:dyDescent="0.2">
      <c r="B125" s="51"/>
      <c r="C125" s="51"/>
      <c r="D125" s="51"/>
      <c r="E125" s="51"/>
      <c r="F125" s="51"/>
      <c r="G125" s="55">
        <v>2016</v>
      </c>
      <c r="H125" s="56" t="s">
        <v>181</v>
      </c>
      <c r="I125" s="56" t="s">
        <v>182</v>
      </c>
      <c r="J125" s="57" t="s">
        <v>184</v>
      </c>
      <c r="K125" s="58">
        <v>9298.84</v>
      </c>
      <c r="L125" s="58">
        <v>9298.84</v>
      </c>
      <c r="M125" s="54">
        <f t="shared" si="3"/>
        <v>0</v>
      </c>
      <c r="O125" s="63"/>
      <c r="P125" s="64"/>
    </row>
    <row r="126" spans="2:18" s="44" customFormat="1" x14ac:dyDescent="0.2">
      <c r="B126" s="51"/>
      <c r="C126" s="51"/>
      <c r="D126" s="51"/>
      <c r="E126" s="51"/>
      <c r="F126" s="51"/>
      <c r="G126" s="55">
        <v>2016</v>
      </c>
      <c r="H126" s="56" t="s">
        <v>185</v>
      </c>
      <c r="I126" s="56" t="s">
        <v>186</v>
      </c>
      <c r="J126" s="57" t="s">
        <v>187</v>
      </c>
      <c r="K126" s="58">
        <v>15587</v>
      </c>
      <c r="L126" s="58">
        <v>15586.999999999989</v>
      </c>
      <c r="M126" s="54">
        <f t="shared" si="3"/>
        <v>0</v>
      </c>
      <c r="O126" s="63"/>
      <c r="P126" s="64"/>
    </row>
    <row r="127" spans="2:18" s="44" customFormat="1" x14ac:dyDescent="0.2">
      <c r="B127" s="51"/>
      <c r="C127" s="51"/>
      <c r="D127" s="51"/>
      <c r="E127" s="51"/>
      <c r="F127" s="51"/>
      <c r="G127" s="55">
        <v>2016</v>
      </c>
      <c r="H127" s="56" t="s">
        <v>188</v>
      </c>
      <c r="I127" s="56">
        <v>1291</v>
      </c>
      <c r="J127" s="57" t="s">
        <v>189</v>
      </c>
      <c r="K127" s="58">
        <v>15808</v>
      </c>
      <c r="L127" s="58">
        <v>15808.000000000011</v>
      </c>
      <c r="M127" s="54">
        <f t="shared" si="3"/>
        <v>0</v>
      </c>
      <c r="O127" s="63"/>
      <c r="P127" s="64"/>
    </row>
    <row r="128" spans="2:18" s="44" customFormat="1" x14ac:dyDescent="0.2">
      <c r="B128" s="51"/>
      <c r="C128" s="51"/>
      <c r="D128" s="51"/>
      <c r="E128" s="51"/>
      <c r="F128" s="51"/>
      <c r="G128" s="55">
        <v>2016</v>
      </c>
      <c r="H128" s="56" t="s">
        <v>190</v>
      </c>
      <c r="I128" s="56" t="s">
        <v>191</v>
      </c>
      <c r="J128" s="57" t="s">
        <v>192</v>
      </c>
      <c r="K128" s="58">
        <v>29777</v>
      </c>
      <c r="L128" s="58">
        <v>29776.999999999982</v>
      </c>
      <c r="M128" s="54">
        <f t="shared" si="3"/>
        <v>0</v>
      </c>
      <c r="O128" s="63"/>
      <c r="P128" s="64"/>
      <c r="Q128" s="65"/>
      <c r="R128" s="64"/>
    </row>
    <row r="129" spans="2:18" s="44" customFormat="1" x14ac:dyDescent="0.2">
      <c r="B129" s="51"/>
      <c r="C129" s="51"/>
      <c r="D129" s="51"/>
      <c r="E129" s="51"/>
      <c r="F129" s="51"/>
      <c r="G129" s="55">
        <v>2016</v>
      </c>
      <c r="H129" s="56" t="s">
        <v>193</v>
      </c>
      <c r="I129" s="56" t="s">
        <v>194</v>
      </c>
      <c r="J129" s="57" t="s">
        <v>195</v>
      </c>
      <c r="K129" s="58">
        <v>170868</v>
      </c>
      <c r="L129" s="58">
        <v>170868.00000000006</v>
      </c>
      <c r="M129" s="54">
        <f t="shared" si="3"/>
        <v>0</v>
      </c>
      <c r="O129" s="63"/>
      <c r="P129" s="64"/>
      <c r="Q129" s="65"/>
      <c r="R129" s="64"/>
    </row>
    <row r="130" spans="2:18" s="44" customFormat="1" x14ac:dyDescent="0.2">
      <c r="B130" s="51"/>
      <c r="C130" s="51"/>
      <c r="D130" s="51"/>
      <c r="E130" s="51"/>
      <c r="F130" s="51"/>
      <c r="G130" s="55">
        <v>2016</v>
      </c>
      <c r="H130" s="56" t="s">
        <v>193</v>
      </c>
      <c r="I130" s="56" t="s">
        <v>194</v>
      </c>
      <c r="J130" s="57" t="s">
        <v>196</v>
      </c>
      <c r="K130" s="58">
        <v>341994.68</v>
      </c>
      <c r="L130" s="58">
        <v>341994.68000000023</v>
      </c>
      <c r="M130" s="54">
        <f t="shared" si="3"/>
        <v>0</v>
      </c>
      <c r="O130" s="63"/>
      <c r="P130" s="64"/>
      <c r="Q130" s="65"/>
      <c r="R130" s="64"/>
    </row>
    <row r="131" spans="2:18" s="44" customFormat="1" x14ac:dyDescent="0.2">
      <c r="B131" s="51"/>
      <c r="C131" s="51"/>
      <c r="D131" s="51"/>
      <c r="E131" s="51"/>
      <c r="F131" s="51"/>
      <c r="G131" s="55">
        <v>2016</v>
      </c>
      <c r="H131" s="56" t="s">
        <v>193</v>
      </c>
      <c r="I131" s="56" t="s">
        <v>194</v>
      </c>
      <c r="J131" s="57" t="s">
        <v>197</v>
      </c>
      <c r="K131" s="58">
        <v>30160</v>
      </c>
      <c r="L131" s="58">
        <v>30160</v>
      </c>
      <c r="M131" s="54">
        <f t="shared" si="3"/>
        <v>0</v>
      </c>
      <c r="O131" s="63"/>
      <c r="P131" s="64"/>
      <c r="Q131" s="65"/>
      <c r="R131" s="64"/>
    </row>
    <row r="132" spans="2:18" s="44" customFormat="1" x14ac:dyDescent="0.2">
      <c r="B132" s="51"/>
      <c r="C132" s="51"/>
      <c r="D132" s="51"/>
      <c r="E132" s="51"/>
      <c r="F132" s="51"/>
      <c r="G132" s="55">
        <v>2016</v>
      </c>
      <c r="H132" s="56" t="s">
        <v>198</v>
      </c>
      <c r="I132" s="56" t="s">
        <v>199</v>
      </c>
      <c r="J132" s="57" t="s">
        <v>200</v>
      </c>
      <c r="K132" s="58">
        <v>13618.01</v>
      </c>
      <c r="L132" s="58">
        <v>13618.009999999997</v>
      </c>
      <c r="M132" s="54">
        <f t="shared" si="3"/>
        <v>0</v>
      </c>
      <c r="O132" s="63"/>
      <c r="P132" s="64"/>
      <c r="Q132" s="65"/>
      <c r="R132" s="64"/>
    </row>
    <row r="133" spans="2:18" s="44" customFormat="1" x14ac:dyDescent="0.2">
      <c r="B133" s="51"/>
      <c r="C133" s="51"/>
      <c r="D133" s="51"/>
      <c r="E133" s="51"/>
      <c r="F133" s="51"/>
      <c r="G133" s="55">
        <v>2016</v>
      </c>
      <c r="H133" s="56" t="s">
        <v>201</v>
      </c>
      <c r="I133" s="56">
        <v>2177</v>
      </c>
      <c r="J133" s="57" t="s">
        <v>202</v>
      </c>
      <c r="K133" s="58">
        <v>194948.06</v>
      </c>
      <c r="L133" s="58">
        <v>194948.05999999991</v>
      </c>
      <c r="M133" s="54">
        <f t="shared" si="3"/>
        <v>0</v>
      </c>
      <c r="O133" s="63"/>
      <c r="P133" s="64"/>
      <c r="Q133" s="65"/>
      <c r="R133" s="64"/>
    </row>
    <row r="134" spans="2:18" s="44" customFormat="1" x14ac:dyDescent="0.2">
      <c r="B134" s="51"/>
      <c r="C134" s="51"/>
      <c r="D134" s="51"/>
      <c r="E134" s="51"/>
      <c r="F134" s="51"/>
      <c r="G134" s="55">
        <v>2016</v>
      </c>
      <c r="H134" s="56" t="s">
        <v>203</v>
      </c>
      <c r="I134" s="56" t="s">
        <v>204</v>
      </c>
      <c r="J134" s="57" t="s">
        <v>205</v>
      </c>
      <c r="K134" s="58">
        <v>95120</v>
      </c>
      <c r="L134" s="58">
        <v>95120</v>
      </c>
      <c r="M134" s="54">
        <f t="shared" si="3"/>
        <v>0</v>
      </c>
      <c r="O134" s="63"/>
      <c r="P134" s="64"/>
      <c r="Q134" s="65"/>
      <c r="R134" s="64"/>
    </row>
    <row r="135" spans="2:18" s="44" customFormat="1" x14ac:dyDescent="0.2">
      <c r="B135" s="51"/>
      <c r="C135" s="51"/>
      <c r="D135" s="51"/>
      <c r="E135" s="51"/>
      <c r="F135" s="51"/>
      <c r="G135" s="55">
        <v>2016</v>
      </c>
      <c r="H135" s="56" t="s">
        <v>203</v>
      </c>
      <c r="I135" s="56" t="s">
        <v>206</v>
      </c>
      <c r="J135" s="57" t="s">
        <v>207</v>
      </c>
      <c r="K135" s="58">
        <v>40514.71</v>
      </c>
      <c r="L135" s="58">
        <v>40514.709999999992</v>
      </c>
      <c r="M135" s="54">
        <f t="shared" si="3"/>
        <v>0</v>
      </c>
      <c r="O135" s="63"/>
      <c r="P135" s="64"/>
      <c r="Q135" s="65"/>
      <c r="R135" s="64"/>
    </row>
    <row r="136" spans="2:18" s="44" customFormat="1" x14ac:dyDescent="0.2">
      <c r="B136" s="51"/>
      <c r="C136" s="51"/>
      <c r="D136" s="51"/>
      <c r="E136" s="51"/>
      <c r="F136" s="51"/>
      <c r="G136" s="55">
        <v>2016</v>
      </c>
      <c r="H136" s="56" t="s">
        <v>203</v>
      </c>
      <c r="I136" s="56" t="s">
        <v>208</v>
      </c>
      <c r="J136" s="57" t="s">
        <v>209</v>
      </c>
      <c r="K136" s="58">
        <v>17458</v>
      </c>
      <c r="L136" s="58">
        <v>17458.000000000011</v>
      </c>
      <c r="M136" s="54">
        <f t="shared" si="3"/>
        <v>0</v>
      </c>
      <c r="O136" s="63"/>
      <c r="P136" s="64"/>
      <c r="Q136" s="65"/>
      <c r="R136" s="64"/>
    </row>
    <row r="137" spans="2:18" s="44" customFormat="1" x14ac:dyDescent="0.2">
      <c r="B137" s="51"/>
      <c r="C137" s="51"/>
      <c r="D137" s="51"/>
      <c r="E137" s="51"/>
      <c r="F137" s="51"/>
      <c r="G137" s="55">
        <v>2016</v>
      </c>
      <c r="H137" s="56" t="s">
        <v>210</v>
      </c>
      <c r="I137" s="56" t="s">
        <v>211</v>
      </c>
      <c r="J137" s="57" t="s">
        <v>212</v>
      </c>
      <c r="K137" s="58">
        <v>451931.65</v>
      </c>
      <c r="L137" s="58">
        <v>451931.65</v>
      </c>
      <c r="M137" s="54">
        <f t="shared" si="3"/>
        <v>0</v>
      </c>
      <c r="O137" s="63"/>
      <c r="P137" s="64"/>
      <c r="Q137" s="65"/>
      <c r="R137" s="64"/>
    </row>
    <row r="138" spans="2:18" s="44" customFormat="1" x14ac:dyDescent="0.2">
      <c r="B138" s="51"/>
      <c r="C138" s="51"/>
      <c r="D138" s="51"/>
      <c r="E138" s="51"/>
      <c r="F138" s="51"/>
      <c r="G138" s="55">
        <v>2016</v>
      </c>
      <c r="H138" s="56" t="s">
        <v>210</v>
      </c>
      <c r="I138" s="56" t="s">
        <v>211</v>
      </c>
      <c r="J138" s="57" t="s">
        <v>213</v>
      </c>
      <c r="K138" s="58">
        <v>267536.37</v>
      </c>
      <c r="L138" s="58">
        <v>267536.37</v>
      </c>
      <c r="M138" s="54">
        <f t="shared" si="3"/>
        <v>0</v>
      </c>
      <c r="O138" s="63"/>
      <c r="P138" s="64"/>
      <c r="Q138" s="65"/>
      <c r="R138" s="64"/>
    </row>
    <row r="139" spans="2:18" s="44" customFormat="1" x14ac:dyDescent="0.2">
      <c r="B139" s="51"/>
      <c r="C139" s="51"/>
      <c r="D139" s="51"/>
      <c r="E139" s="51"/>
      <c r="F139" s="51"/>
      <c r="G139" s="55">
        <v>2017</v>
      </c>
      <c r="H139" s="56" t="s">
        <v>214</v>
      </c>
      <c r="I139" s="56" t="s">
        <v>215</v>
      </c>
      <c r="J139" s="57" t="s">
        <v>216</v>
      </c>
      <c r="K139" s="58">
        <v>115453.25</v>
      </c>
      <c r="L139" s="58">
        <v>115453.25000000007</v>
      </c>
      <c r="M139" s="54">
        <f t="shared" si="3"/>
        <v>0</v>
      </c>
      <c r="O139" s="63"/>
      <c r="P139" s="64"/>
      <c r="Q139" s="65"/>
      <c r="R139" s="64"/>
    </row>
    <row r="140" spans="2:18" s="44" customFormat="1" x14ac:dyDescent="0.2">
      <c r="B140" s="51"/>
      <c r="C140" s="51"/>
      <c r="D140" s="51"/>
      <c r="E140" s="51"/>
      <c r="F140" s="51"/>
      <c r="G140" s="55">
        <v>2017</v>
      </c>
      <c r="H140" s="56" t="s">
        <v>214</v>
      </c>
      <c r="I140" s="56" t="s">
        <v>215</v>
      </c>
      <c r="J140" s="57" t="s">
        <v>217</v>
      </c>
      <c r="K140" s="58">
        <v>94500.03</v>
      </c>
      <c r="L140" s="58">
        <v>94500.030000000072</v>
      </c>
      <c r="M140" s="54">
        <f t="shared" si="3"/>
        <v>0</v>
      </c>
      <c r="O140" s="63"/>
      <c r="P140" s="64"/>
      <c r="Q140" s="65"/>
      <c r="R140" s="64"/>
    </row>
    <row r="141" spans="2:18" s="44" customFormat="1" x14ac:dyDescent="0.2">
      <c r="B141" s="51"/>
      <c r="C141" s="51"/>
      <c r="D141" s="51"/>
      <c r="E141" s="51"/>
      <c r="F141" s="51"/>
      <c r="G141" s="55">
        <v>2017</v>
      </c>
      <c r="H141" s="56" t="s">
        <v>214</v>
      </c>
      <c r="I141" s="56" t="s">
        <v>215</v>
      </c>
      <c r="J141" s="57" t="s">
        <v>218</v>
      </c>
      <c r="K141" s="58">
        <v>4000</v>
      </c>
      <c r="L141" s="58">
        <v>4000</v>
      </c>
      <c r="M141" s="54">
        <f t="shared" si="3"/>
        <v>0</v>
      </c>
      <c r="O141" s="63"/>
      <c r="P141" s="64"/>
      <c r="Q141" s="65"/>
      <c r="R141" s="64"/>
    </row>
    <row r="142" spans="2:18" s="44" customFormat="1" x14ac:dyDescent="0.2">
      <c r="B142" s="51"/>
      <c r="C142" s="51"/>
      <c r="D142" s="51"/>
      <c r="E142" s="51"/>
      <c r="F142" s="51"/>
      <c r="G142" s="55">
        <v>2017</v>
      </c>
      <c r="H142" s="56" t="s">
        <v>214</v>
      </c>
      <c r="I142" s="56" t="s">
        <v>215</v>
      </c>
      <c r="J142" s="57" t="s">
        <v>219</v>
      </c>
      <c r="K142" s="58">
        <v>46500</v>
      </c>
      <c r="L142" s="58">
        <v>46500</v>
      </c>
      <c r="M142" s="54">
        <f t="shared" si="3"/>
        <v>0</v>
      </c>
      <c r="O142" s="63"/>
      <c r="P142" s="64"/>
      <c r="Q142" s="65"/>
      <c r="R142" s="64"/>
    </row>
    <row r="143" spans="2:18" s="44" customFormat="1" x14ac:dyDescent="0.2">
      <c r="B143" s="51"/>
      <c r="C143" s="51"/>
      <c r="D143" s="51"/>
      <c r="E143" s="51"/>
      <c r="F143" s="51"/>
      <c r="G143" s="55">
        <v>2017</v>
      </c>
      <c r="H143" s="56" t="s">
        <v>214</v>
      </c>
      <c r="I143" s="56" t="s">
        <v>215</v>
      </c>
      <c r="J143" s="57" t="s">
        <v>220</v>
      </c>
      <c r="K143" s="58">
        <v>508500.04</v>
      </c>
      <c r="L143" s="58">
        <v>508500.03999999969</v>
      </c>
      <c r="M143" s="54">
        <f t="shared" si="3"/>
        <v>0</v>
      </c>
      <c r="O143" s="63"/>
      <c r="P143" s="64"/>
      <c r="Q143" s="65"/>
      <c r="R143" s="64"/>
    </row>
    <row r="144" spans="2:18" s="44" customFormat="1" x14ac:dyDescent="0.2">
      <c r="B144" s="51"/>
      <c r="C144" s="51"/>
      <c r="D144" s="51"/>
      <c r="E144" s="51"/>
      <c r="F144" s="51"/>
      <c r="G144" s="55">
        <v>2017</v>
      </c>
      <c r="H144" s="56" t="s">
        <v>221</v>
      </c>
      <c r="I144" s="56">
        <v>75</v>
      </c>
      <c r="J144" s="57" t="s">
        <v>222</v>
      </c>
      <c r="K144" s="58">
        <v>14250.08</v>
      </c>
      <c r="L144" s="58">
        <v>14250.080000000011</v>
      </c>
      <c r="M144" s="54">
        <f t="shared" si="3"/>
        <v>0</v>
      </c>
      <c r="O144" s="63"/>
      <c r="P144" s="64"/>
      <c r="Q144" s="65"/>
      <c r="R144" s="64"/>
    </row>
    <row r="145" spans="2:18" s="44" customFormat="1" x14ac:dyDescent="0.2">
      <c r="B145" s="51"/>
      <c r="C145" s="51"/>
      <c r="D145" s="51"/>
      <c r="E145" s="51"/>
      <c r="F145" s="51"/>
      <c r="G145" s="55">
        <v>2017</v>
      </c>
      <c r="H145" s="56" t="s">
        <v>221</v>
      </c>
      <c r="I145" s="56">
        <v>75</v>
      </c>
      <c r="J145" s="57" t="s">
        <v>223</v>
      </c>
      <c r="K145" s="58">
        <v>9100</v>
      </c>
      <c r="L145" s="58">
        <v>9100</v>
      </c>
      <c r="M145" s="54">
        <f t="shared" si="3"/>
        <v>0</v>
      </c>
      <c r="O145" s="63"/>
      <c r="P145" s="64"/>
      <c r="Q145" s="65"/>
      <c r="R145" s="64"/>
    </row>
    <row r="146" spans="2:18" s="44" customFormat="1" x14ac:dyDescent="0.2">
      <c r="B146" s="51"/>
      <c r="C146" s="51"/>
      <c r="D146" s="51"/>
      <c r="E146" s="51"/>
      <c r="F146" s="51"/>
      <c r="G146" s="55">
        <v>2017</v>
      </c>
      <c r="H146" s="56" t="s">
        <v>221</v>
      </c>
      <c r="I146" s="56">
        <v>75</v>
      </c>
      <c r="J146" s="57" t="s">
        <v>224</v>
      </c>
      <c r="K146" s="58">
        <v>22399.99</v>
      </c>
      <c r="L146" s="58">
        <v>22399.99</v>
      </c>
      <c r="M146" s="54">
        <f t="shared" si="3"/>
        <v>0</v>
      </c>
      <c r="O146" s="63"/>
      <c r="P146" s="64"/>
      <c r="Q146" s="65"/>
      <c r="R146" s="64"/>
    </row>
    <row r="147" spans="2:18" s="44" customFormat="1" x14ac:dyDescent="0.2">
      <c r="B147" s="51"/>
      <c r="C147" s="51"/>
      <c r="D147" s="51"/>
      <c r="E147" s="51"/>
      <c r="F147" s="51"/>
      <c r="G147" s="55">
        <v>2017</v>
      </c>
      <c r="H147" s="56" t="s">
        <v>225</v>
      </c>
      <c r="I147" s="56">
        <v>85</v>
      </c>
      <c r="J147" s="57" t="s">
        <v>226</v>
      </c>
      <c r="K147" s="58">
        <v>11020</v>
      </c>
      <c r="L147" s="58">
        <v>11020</v>
      </c>
      <c r="M147" s="54">
        <f t="shared" si="3"/>
        <v>0</v>
      </c>
      <c r="O147" s="63"/>
      <c r="P147" s="64"/>
      <c r="Q147" s="65"/>
      <c r="R147" s="64"/>
    </row>
    <row r="148" spans="2:18" s="44" customFormat="1" x14ac:dyDescent="0.2">
      <c r="B148" s="51"/>
      <c r="C148" s="51"/>
      <c r="D148" s="51"/>
      <c r="E148" s="51"/>
      <c r="F148" s="51"/>
      <c r="G148" s="55">
        <v>2017</v>
      </c>
      <c r="H148" s="56" t="s">
        <v>227</v>
      </c>
      <c r="I148" s="56" t="s">
        <v>228</v>
      </c>
      <c r="J148" s="57" t="s">
        <v>229</v>
      </c>
      <c r="K148" s="58">
        <v>109048.77</v>
      </c>
      <c r="L148" s="58">
        <v>109048.76999999995</v>
      </c>
      <c r="M148" s="54">
        <f t="shared" si="3"/>
        <v>0</v>
      </c>
      <c r="O148" s="63"/>
      <c r="P148" s="64"/>
      <c r="Q148" s="65"/>
      <c r="R148" s="64"/>
    </row>
    <row r="149" spans="2:18" s="44" customFormat="1" x14ac:dyDescent="0.2">
      <c r="B149" s="51"/>
      <c r="C149" s="51"/>
      <c r="D149" s="51"/>
      <c r="E149" s="51"/>
      <c r="F149" s="51"/>
      <c r="G149" s="55">
        <v>2017</v>
      </c>
      <c r="H149" s="56" t="s">
        <v>230</v>
      </c>
      <c r="I149" s="56" t="s">
        <v>231</v>
      </c>
      <c r="J149" s="57" t="s">
        <v>232</v>
      </c>
      <c r="K149" s="58">
        <v>25000</v>
      </c>
      <c r="L149" s="58">
        <v>25000</v>
      </c>
      <c r="M149" s="54">
        <f t="shared" si="3"/>
        <v>0</v>
      </c>
      <c r="O149" s="63"/>
      <c r="P149" s="64"/>
      <c r="Q149" s="65"/>
      <c r="R149" s="64"/>
    </row>
    <row r="150" spans="2:18" s="44" customFormat="1" x14ac:dyDescent="0.2">
      <c r="B150" s="51"/>
      <c r="C150" s="51"/>
      <c r="D150" s="51"/>
      <c r="E150" s="51"/>
      <c r="F150" s="51"/>
      <c r="G150" s="55">
        <v>2017</v>
      </c>
      <c r="H150" s="56" t="s">
        <v>233</v>
      </c>
      <c r="I150" s="56" t="s">
        <v>234</v>
      </c>
      <c r="J150" s="57" t="s">
        <v>235</v>
      </c>
      <c r="K150" s="58">
        <v>23840</v>
      </c>
      <c r="L150" s="58">
        <v>23840</v>
      </c>
      <c r="M150" s="54">
        <f t="shared" si="3"/>
        <v>0</v>
      </c>
      <c r="O150" s="63"/>
      <c r="P150" s="64"/>
      <c r="Q150" s="65"/>
      <c r="R150" s="64"/>
    </row>
    <row r="151" spans="2:18" s="44" customFormat="1" x14ac:dyDescent="0.2">
      <c r="B151" s="51"/>
      <c r="C151" s="51"/>
      <c r="D151" s="51"/>
      <c r="E151" s="51"/>
      <c r="F151" s="51"/>
      <c r="G151" s="55">
        <v>2018</v>
      </c>
      <c r="H151" s="56" t="s">
        <v>236</v>
      </c>
      <c r="I151" s="56" t="s">
        <v>237</v>
      </c>
      <c r="J151" s="57" t="s">
        <v>238</v>
      </c>
      <c r="K151" s="58">
        <v>29160</v>
      </c>
      <c r="L151" s="58">
        <v>29160</v>
      </c>
      <c r="M151" s="54">
        <f t="shared" si="3"/>
        <v>0</v>
      </c>
      <c r="O151" s="63"/>
      <c r="P151" s="64"/>
      <c r="Q151" s="65"/>
      <c r="R151" s="64"/>
    </row>
    <row r="152" spans="2:18" s="44" customFormat="1" x14ac:dyDescent="0.2">
      <c r="B152" s="51"/>
      <c r="C152" s="51"/>
      <c r="D152" s="51"/>
      <c r="E152" s="51"/>
      <c r="F152" s="51"/>
      <c r="G152" s="55">
        <v>2018</v>
      </c>
      <c r="H152" s="56" t="s">
        <v>239</v>
      </c>
      <c r="I152" s="56" t="s">
        <v>240</v>
      </c>
      <c r="J152" s="57" t="s">
        <v>241</v>
      </c>
      <c r="K152" s="58">
        <v>24000</v>
      </c>
      <c r="L152" s="58">
        <v>24000</v>
      </c>
      <c r="M152" s="54">
        <f t="shared" si="3"/>
        <v>0</v>
      </c>
      <c r="O152" s="63"/>
      <c r="P152" s="64"/>
      <c r="Q152" s="65"/>
      <c r="R152" s="64"/>
    </row>
    <row r="153" spans="2:18" s="44" customFormat="1" x14ac:dyDescent="0.2">
      <c r="B153" s="51"/>
      <c r="C153" s="51"/>
      <c r="D153" s="51"/>
      <c r="E153" s="51"/>
      <c r="F153" s="51"/>
      <c r="G153" s="55">
        <v>2018</v>
      </c>
      <c r="H153" s="56" t="s">
        <v>242</v>
      </c>
      <c r="I153" s="56" t="s">
        <v>243</v>
      </c>
      <c r="J153" s="57" t="s">
        <v>244</v>
      </c>
      <c r="K153" s="58">
        <v>23325</v>
      </c>
      <c r="L153" s="58">
        <v>23325</v>
      </c>
      <c r="M153" s="54">
        <f t="shared" si="3"/>
        <v>0</v>
      </c>
      <c r="O153" s="63"/>
      <c r="P153" s="64"/>
      <c r="Q153" s="65"/>
      <c r="R153" s="64"/>
    </row>
    <row r="154" spans="2:18" s="44" customFormat="1" x14ac:dyDescent="0.2">
      <c r="B154" s="51"/>
      <c r="C154" s="51"/>
      <c r="D154" s="51"/>
      <c r="E154" s="51"/>
      <c r="F154" s="51"/>
      <c r="G154" s="55">
        <v>2018</v>
      </c>
      <c r="H154" s="56" t="s">
        <v>245</v>
      </c>
      <c r="I154" s="56" t="s">
        <v>246</v>
      </c>
      <c r="J154" s="57" t="s">
        <v>247</v>
      </c>
      <c r="K154" s="58">
        <v>6050</v>
      </c>
      <c r="L154" s="58">
        <v>6050</v>
      </c>
      <c r="M154" s="54">
        <f t="shared" si="3"/>
        <v>0</v>
      </c>
      <c r="O154" s="63"/>
      <c r="P154" s="64"/>
      <c r="Q154" s="65"/>
      <c r="R154" s="64"/>
    </row>
    <row r="155" spans="2:18" s="44" customFormat="1" x14ac:dyDescent="0.2">
      <c r="B155" s="51"/>
      <c r="C155" s="51"/>
      <c r="D155" s="51"/>
      <c r="E155" s="51"/>
      <c r="F155" s="51"/>
      <c r="G155" s="55">
        <v>2018</v>
      </c>
      <c r="H155" s="56" t="s">
        <v>248</v>
      </c>
      <c r="I155" s="56" t="s">
        <v>249</v>
      </c>
      <c r="J155" s="57" t="s">
        <v>250</v>
      </c>
      <c r="K155" s="58">
        <v>33762.959999999999</v>
      </c>
      <c r="L155" s="58">
        <v>33762.959999999999</v>
      </c>
      <c r="M155" s="54">
        <f t="shared" si="3"/>
        <v>0</v>
      </c>
      <c r="O155" s="63"/>
      <c r="P155" s="64"/>
      <c r="Q155" s="65"/>
      <c r="R155" s="64"/>
    </row>
    <row r="156" spans="2:18" s="44" customFormat="1" x14ac:dyDescent="0.2">
      <c r="B156" s="51"/>
      <c r="C156" s="51"/>
      <c r="D156" s="51"/>
      <c r="E156" s="51"/>
      <c r="F156" s="51"/>
      <c r="G156" s="55">
        <v>2018</v>
      </c>
      <c r="H156" s="56" t="s">
        <v>251</v>
      </c>
      <c r="I156" s="56" t="s">
        <v>252</v>
      </c>
      <c r="J156" s="57" t="s">
        <v>253</v>
      </c>
      <c r="K156" s="58">
        <v>134348.04</v>
      </c>
      <c r="L156" s="58">
        <v>134348.04</v>
      </c>
      <c r="M156" s="54">
        <f t="shared" si="3"/>
        <v>0</v>
      </c>
      <c r="O156" s="63"/>
      <c r="P156" s="64"/>
      <c r="Q156" s="65"/>
      <c r="R156" s="64"/>
    </row>
    <row r="157" spans="2:18" s="44" customFormat="1" x14ac:dyDescent="0.2">
      <c r="B157" s="51"/>
      <c r="C157" s="51"/>
      <c r="D157" s="51"/>
      <c r="E157" s="51"/>
      <c r="F157" s="51"/>
      <c r="G157" s="55">
        <v>2018</v>
      </c>
      <c r="H157" s="56" t="s">
        <v>254</v>
      </c>
      <c r="I157" s="56" t="s">
        <v>255</v>
      </c>
      <c r="J157" s="57" t="s">
        <v>256</v>
      </c>
      <c r="K157" s="58">
        <v>14300</v>
      </c>
      <c r="L157" s="58">
        <v>14300</v>
      </c>
      <c r="M157" s="54">
        <f t="shared" si="3"/>
        <v>0</v>
      </c>
      <c r="O157" s="63"/>
      <c r="P157" s="64"/>
      <c r="Q157" s="65"/>
      <c r="R157" s="64"/>
    </row>
    <row r="158" spans="2:18" s="44" customFormat="1" x14ac:dyDescent="0.2">
      <c r="B158" s="51"/>
      <c r="C158" s="51"/>
      <c r="D158" s="51"/>
      <c r="E158" s="51"/>
      <c r="F158" s="51"/>
      <c r="G158" s="55">
        <v>2018</v>
      </c>
      <c r="H158" s="56" t="s">
        <v>254</v>
      </c>
      <c r="I158" s="56" t="s">
        <v>255</v>
      </c>
      <c r="J158" s="57" t="s">
        <v>257</v>
      </c>
      <c r="K158" s="58">
        <v>6500</v>
      </c>
      <c r="L158" s="58">
        <v>6500</v>
      </c>
      <c r="M158" s="54">
        <f t="shared" si="3"/>
        <v>0</v>
      </c>
      <c r="O158" s="63"/>
      <c r="P158" s="64"/>
      <c r="Q158" s="65"/>
      <c r="R158" s="64"/>
    </row>
    <row r="159" spans="2:18" s="44" customFormat="1" x14ac:dyDescent="0.2">
      <c r="B159" s="51"/>
      <c r="C159" s="51"/>
      <c r="D159" s="51"/>
      <c r="E159" s="51"/>
      <c r="F159" s="51"/>
      <c r="G159" s="55">
        <v>2018</v>
      </c>
      <c r="H159" s="56" t="s">
        <v>254</v>
      </c>
      <c r="I159" s="56" t="s">
        <v>255</v>
      </c>
      <c r="J159" s="57" t="s">
        <v>258</v>
      </c>
      <c r="K159" s="58">
        <v>4750</v>
      </c>
      <c r="L159" s="58">
        <v>4750</v>
      </c>
      <c r="M159" s="54">
        <f t="shared" si="3"/>
        <v>0</v>
      </c>
      <c r="O159" s="63"/>
      <c r="P159" s="64"/>
      <c r="Q159" s="65"/>
      <c r="R159" s="64"/>
    </row>
    <row r="160" spans="2:18" s="44" customFormat="1" x14ac:dyDescent="0.2">
      <c r="B160" s="51"/>
      <c r="C160" s="51"/>
      <c r="D160" s="51"/>
      <c r="E160" s="51"/>
      <c r="F160" s="51"/>
      <c r="G160" s="55">
        <v>2018</v>
      </c>
      <c r="H160" s="56" t="s">
        <v>259</v>
      </c>
      <c r="I160" s="56" t="s">
        <v>260</v>
      </c>
      <c r="J160" s="57" t="s">
        <v>261</v>
      </c>
      <c r="K160" s="58">
        <v>22620</v>
      </c>
      <c r="L160" s="58">
        <v>22620</v>
      </c>
      <c r="M160" s="54">
        <f t="shared" si="3"/>
        <v>0</v>
      </c>
      <c r="O160" s="63"/>
      <c r="P160" s="64"/>
      <c r="Q160" s="65"/>
      <c r="R160" s="64"/>
    </row>
    <row r="161" spans="2:18" s="44" customFormat="1" x14ac:dyDescent="0.2">
      <c r="B161" s="51"/>
      <c r="C161" s="51"/>
      <c r="D161" s="51"/>
      <c r="E161" s="51"/>
      <c r="F161" s="51"/>
      <c r="G161" s="55">
        <v>2018</v>
      </c>
      <c r="H161" s="56" t="s">
        <v>262</v>
      </c>
      <c r="I161" s="56">
        <v>2450</v>
      </c>
      <c r="J161" s="57" t="s">
        <v>263</v>
      </c>
      <c r="K161" s="58">
        <v>39240</v>
      </c>
      <c r="L161" s="58">
        <v>39240</v>
      </c>
      <c r="M161" s="54">
        <f t="shared" si="3"/>
        <v>0</v>
      </c>
      <c r="O161" s="63"/>
      <c r="P161" s="64"/>
      <c r="Q161" s="65"/>
      <c r="R161" s="64"/>
    </row>
    <row r="162" spans="2:18" s="44" customFormat="1" x14ac:dyDescent="0.2">
      <c r="B162" s="51"/>
      <c r="C162" s="51"/>
      <c r="D162" s="51"/>
      <c r="E162" s="51"/>
      <c r="F162" s="51"/>
      <c r="G162" s="55">
        <v>2018</v>
      </c>
      <c r="H162" s="56" t="s">
        <v>262</v>
      </c>
      <c r="I162" s="56">
        <v>2450</v>
      </c>
      <c r="J162" s="57" t="s">
        <v>264</v>
      </c>
      <c r="K162" s="58">
        <v>10140.01</v>
      </c>
      <c r="L162" s="58">
        <v>10140.009999999995</v>
      </c>
      <c r="M162" s="54">
        <f t="shared" si="3"/>
        <v>0</v>
      </c>
      <c r="O162" s="63"/>
      <c r="P162" s="64"/>
      <c r="Q162" s="65"/>
      <c r="R162" s="64"/>
    </row>
    <row r="163" spans="2:18" s="44" customFormat="1" x14ac:dyDescent="0.2">
      <c r="B163" s="51"/>
      <c r="C163" s="51"/>
      <c r="D163" s="51"/>
      <c r="E163" s="51"/>
      <c r="F163" s="51"/>
      <c r="G163" s="55">
        <v>2018</v>
      </c>
      <c r="H163" s="56" t="s">
        <v>265</v>
      </c>
      <c r="I163" s="56" t="s">
        <v>266</v>
      </c>
      <c r="J163" s="57" t="s">
        <v>267</v>
      </c>
      <c r="K163" s="58">
        <v>19609.97</v>
      </c>
      <c r="L163" s="58">
        <v>19609.970000000016</v>
      </c>
      <c r="M163" s="54">
        <f t="shared" si="3"/>
        <v>0</v>
      </c>
      <c r="O163" s="63"/>
      <c r="P163" s="64"/>
      <c r="Q163" s="65"/>
      <c r="R163" s="64"/>
    </row>
    <row r="164" spans="2:18" s="44" customFormat="1" x14ac:dyDescent="0.2">
      <c r="B164" s="51"/>
      <c r="C164" s="51"/>
      <c r="D164" s="51"/>
      <c r="E164" s="51"/>
      <c r="F164" s="51"/>
      <c r="G164" s="55">
        <v>2018</v>
      </c>
      <c r="H164" s="56" t="s">
        <v>268</v>
      </c>
      <c r="I164" s="56" t="s">
        <v>269</v>
      </c>
      <c r="J164" s="57" t="s">
        <v>270</v>
      </c>
      <c r="K164" s="58">
        <v>378160</v>
      </c>
      <c r="L164" s="58">
        <v>378160</v>
      </c>
      <c r="M164" s="54">
        <f t="shared" si="3"/>
        <v>0</v>
      </c>
      <c r="O164" s="63"/>
      <c r="P164" s="64"/>
      <c r="Q164" s="65"/>
      <c r="R164" s="64"/>
    </row>
    <row r="165" spans="2:18" s="44" customFormat="1" x14ac:dyDescent="0.2">
      <c r="B165" s="51"/>
      <c r="C165" s="51"/>
      <c r="D165" s="51"/>
      <c r="E165" s="51"/>
      <c r="F165" s="51"/>
      <c r="G165" s="55">
        <v>2018</v>
      </c>
      <c r="H165" s="56" t="s">
        <v>271</v>
      </c>
      <c r="I165" s="56" t="s">
        <v>272</v>
      </c>
      <c r="J165" s="57" t="s">
        <v>273</v>
      </c>
      <c r="K165" s="58">
        <v>11368</v>
      </c>
      <c r="L165" s="58">
        <v>11368.000000000005</v>
      </c>
      <c r="M165" s="54">
        <f t="shared" si="3"/>
        <v>0</v>
      </c>
      <c r="O165" s="63"/>
      <c r="P165" s="64"/>
      <c r="Q165" s="65"/>
      <c r="R165" s="64"/>
    </row>
    <row r="166" spans="2:18" s="44" customFormat="1" x14ac:dyDescent="0.2">
      <c r="B166" s="51"/>
      <c r="C166" s="51"/>
      <c r="D166" s="51"/>
      <c r="E166" s="51"/>
      <c r="F166" s="51"/>
      <c r="G166" s="55">
        <v>2018</v>
      </c>
      <c r="H166" s="56" t="s">
        <v>274</v>
      </c>
      <c r="I166" s="56" t="s">
        <v>275</v>
      </c>
      <c r="J166" s="57" t="s">
        <v>276</v>
      </c>
      <c r="K166" s="58">
        <v>35797.599999999999</v>
      </c>
      <c r="L166" s="58">
        <v>35797.599999999984</v>
      </c>
      <c r="M166" s="54">
        <f t="shared" si="3"/>
        <v>0</v>
      </c>
      <c r="O166" s="63"/>
      <c r="P166" s="64"/>
      <c r="Q166" s="65"/>
      <c r="R166" s="64"/>
    </row>
    <row r="167" spans="2:18" s="44" customFormat="1" x14ac:dyDescent="0.2">
      <c r="B167" s="51"/>
      <c r="C167" s="51"/>
      <c r="D167" s="51"/>
      <c r="E167" s="51"/>
      <c r="F167" s="51"/>
      <c r="G167" s="55">
        <v>2019</v>
      </c>
      <c r="H167" s="56" t="s">
        <v>277</v>
      </c>
      <c r="I167" s="56">
        <v>505</v>
      </c>
      <c r="J167" s="57" t="s">
        <v>278</v>
      </c>
      <c r="K167" s="58">
        <v>10870</v>
      </c>
      <c r="L167" s="58">
        <v>10870</v>
      </c>
      <c r="M167" s="54">
        <f t="shared" si="3"/>
        <v>0</v>
      </c>
      <c r="O167" s="63"/>
      <c r="P167" s="64"/>
      <c r="Q167" s="65"/>
      <c r="R167" s="64"/>
    </row>
    <row r="168" spans="2:18" s="44" customFormat="1" x14ac:dyDescent="0.2">
      <c r="B168" s="51"/>
      <c r="C168" s="51"/>
      <c r="D168" s="51"/>
      <c r="E168" s="51"/>
      <c r="F168" s="51"/>
      <c r="G168" s="55">
        <v>2019</v>
      </c>
      <c r="H168" s="56" t="s">
        <v>279</v>
      </c>
      <c r="I168" s="56" t="s">
        <v>280</v>
      </c>
      <c r="J168" s="57" t="s">
        <v>281</v>
      </c>
      <c r="K168" s="58">
        <v>533514.89</v>
      </c>
      <c r="L168" s="58">
        <v>533514.89</v>
      </c>
      <c r="M168" s="54">
        <f t="shared" si="3"/>
        <v>0</v>
      </c>
      <c r="O168" s="63"/>
      <c r="P168" s="64"/>
      <c r="Q168" s="65"/>
      <c r="R168" s="64"/>
    </row>
    <row r="169" spans="2:18" s="44" customFormat="1" x14ac:dyDescent="0.2">
      <c r="B169" s="51"/>
      <c r="C169" s="51"/>
      <c r="D169" s="51"/>
      <c r="E169" s="51"/>
      <c r="F169" s="51"/>
      <c r="G169" s="55">
        <v>2019</v>
      </c>
      <c r="H169" s="56" t="s">
        <v>279</v>
      </c>
      <c r="I169" s="56">
        <v>3187</v>
      </c>
      <c r="J169" s="57" t="s">
        <v>282</v>
      </c>
      <c r="K169" s="58">
        <v>53356.52</v>
      </c>
      <c r="L169" s="58">
        <v>53356.520000000004</v>
      </c>
      <c r="M169" s="54">
        <f t="shared" si="3"/>
        <v>0</v>
      </c>
      <c r="O169" s="63"/>
      <c r="P169" s="64"/>
      <c r="Q169" s="65"/>
      <c r="R169" s="64"/>
    </row>
    <row r="170" spans="2:18" s="44" customFormat="1" x14ac:dyDescent="0.2">
      <c r="B170" s="51"/>
      <c r="C170" s="51"/>
      <c r="D170" s="51"/>
      <c r="E170" s="51"/>
      <c r="F170" s="51"/>
      <c r="G170" s="55">
        <v>2019</v>
      </c>
      <c r="H170" s="56" t="s">
        <v>283</v>
      </c>
      <c r="I170" s="56">
        <v>2017</v>
      </c>
      <c r="J170" s="57" t="s">
        <v>284</v>
      </c>
      <c r="K170" s="58">
        <v>13060.44</v>
      </c>
      <c r="L170" s="58">
        <v>13060.44</v>
      </c>
      <c r="M170" s="54">
        <f t="shared" si="3"/>
        <v>0</v>
      </c>
      <c r="O170" s="63"/>
      <c r="P170" s="64"/>
      <c r="Q170" s="65"/>
      <c r="R170" s="64"/>
    </row>
    <row r="171" spans="2:18" s="44" customFormat="1" x14ac:dyDescent="0.2">
      <c r="B171" s="51"/>
      <c r="C171" s="51"/>
      <c r="D171" s="51"/>
      <c r="E171" s="51"/>
      <c r="F171" s="51"/>
      <c r="G171" s="55">
        <v>2019</v>
      </c>
      <c r="H171" s="56" t="s">
        <v>285</v>
      </c>
      <c r="I171" s="56" t="s">
        <v>286</v>
      </c>
      <c r="J171" s="57" t="s">
        <v>287</v>
      </c>
      <c r="K171" s="58">
        <v>94458.48</v>
      </c>
      <c r="L171" s="58">
        <v>94458.48</v>
      </c>
      <c r="M171" s="54">
        <f t="shared" si="3"/>
        <v>0</v>
      </c>
      <c r="O171" s="63"/>
      <c r="P171" s="64"/>
      <c r="Q171" s="65"/>
      <c r="R171" s="64"/>
    </row>
    <row r="172" spans="2:18" s="44" customFormat="1" x14ac:dyDescent="0.2">
      <c r="B172" s="51"/>
      <c r="C172" s="51"/>
      <c r="D172" s="51"/>
      <c r="E172" s="51"/>
      <c r="F172" s="51"/>
      <c r="G172" s="55">
        <v>2019</v>
      </c>
      <c r="H172" s="56" t="s">
        <v>285</v>
      </c>
      <c r="I172" s="56" t="s">
        <v>286</v>
      </c>
      <c r="J172" s="57" t="s">
        <v>288</v>
      </c>
      <c r="K172" s="58">
        <v>44156.56</v>
      </c>
      <c r="L172" s="58">
        <v>44156.56</v>
      </c>
      <c r="M172" s="54">
        <f t="shared" si="3"/>
        <v>0</v>
      </c>
      <c r="O172" s="63"/>
      <c r="P172" s="64"/>
      <c r="Q172" s="65"/>
      <c r="R172" s="64"/>
    </row>
    <row r="173" spans="2:18" s="44" customFormat="1" x14ac:dyDescent="0.2">
      <c r="B173" s="51"/>
      <c r="C173" s="51"/>
      <c r="D173" s="51"/>
      <c r="E173" s="51"/>
      <c r="F173" s="51"/>
      <c r="G173" s="55">
        <v>2019</v>
      </c>
      <c r="H173" s="56" t="s">
        <v>289</v>
      </c>
      <c r="I173" s="56">
        <v>32179</v>
      </c>
      <c r="J173" s="57" t="s">
        <v>290</v>
      </c>
      <c r="K173" s="58">
        <v>135799.98000000001</v>
      </c>
      <c r="L173" s="58">
        <v>135799.98000000001</v>
      </c>
      <c r="M173" s="54">
        <f t="shared" si="3"/>
        <v>0</v>
      </c>
      <c r="O173" s="63"/>
      <c r="P173" s="64"/>
      <c r="Q173" s="65"/>
      <c r="R173" s="64"/>
    </row>
    <row r="174" spans="2:18" s="44" customFormat="1" x14ac:dyDescent="0.2">
      <c r="B174" s="51"/>
      <c r="C174" s="51"/>
      <c r="D174" s="51"/>
      <c r="E174" s="51"/>
      <c r="F174" s="51"/>
      <c r="G174" s="55">
        <v>2019</v>
      </c>
      <c r="H174" s="56" t="s">
        <v>291</v>
      </c>
      <c r="I174" s="56" t="s">
        <v>292</v>
      </c>
      <c r="J174" s="57" t="s">
        <v>293</v>
      </c>
      <c r="K174" s="58">
        <v>12764.64</v>
      </c>
      <c r="L174" s="58">
        <v>12764.64</v>
      </c>
      <c r="M174" s="54">
        <f t="shared" si="3"/>
        <v>0</v>
      </c>
      <c r="O174" s="63"/>
      <c r="P174" s="64"/>
      <c r="Q174" s="65"/>
      <c r="R174" s="64"/>
    </row>
    <row r="175" spans="2:18" s="44" customFormat="1" x14ac:dyDescent="0.2">
      <c r="B175" s="51"/>
      <c r="C175" s="51"/>
      <c r="D175" s="51"/>
      <c r="E175" s="51"/>
      <c r="F175" s="51"/>
      <c r="G175" s="55">
        <v>2019</v>
      </c>
      <c r="H175" s="56" t="s">
        <v>294</v>
      </c>
      <c r="I175" s="56" t="s">
        <v>295</v>
      </c>
      <c r="J175" s="57" t="s">
        <v>296</v>
      </c>
      <c r="K175" s="58">
        <v>47617.81</v>
      </c>
      <c r="L175" s="58">
        <v>47617.81</v>
      </c>
      <c r="M175" s="54">
        <f t="shared" si="3"/>
        <v>0</v>
      </c>
      <c r="O175" s="63"/>
      <c r="P175" s="64"/>
      <c r="Q175" s="65"/>
      <c r="R175" s="64"/>
    </row>
    <row r="176" spans="2:18" s="44" customFormat="1" x14ac:dyDescent="0.2">
      <c r="B176" s="51"/>
      <c r="C176" s="51"/>
      <c r="D176" s="51"/>
      <c r="E176" s="51"/>
      <c r="F176" s="51"/>
      <c r="G176" s="55">
        <v>2019</v>
      </c>
      <c r="H176" s="56" t="s">
        <v>294</v>
      </c>
      <c r="I176" s="56" t="s">
        <v>295</v>
      </c>
      <c r="J176" s="57" t="s">
        <v>297</v>
      </c>
      <c r="K176" s="58">
        <v>50397.36</v>
      </c>
      <c r="L176" s="58">
        <v>50397.36</v>
      </c>
      <c r="M176" s="54">
        <f t="shared" si="3"/>
        <v>0</v>
      </c>
      <c r="O176" s="63"/>
      <c r="P176" s="64"/>
      <c r="Q176" s="65"/>
      <c r="R176" s="64"/>
    </row>
    <row r="177" spans="2:18" s="44" customFormat="1" x14ac:dyDescent="0.2">
      <c r="B177" s="51"/>
      <c r="C177" s="51"/>
      <c r="D177" s="51"/>
      <c r="E177" s="51"/>
      <c r="F177" s="51"/>
      <c r="G177" s="55">
        <v>2019</v>
      </c>
      <c r="H177" s="56" t="s">
        <v>294</v>
      </c>
      <c r="I177" s="56" t="s">
        <v>295</v>
      </c>
      <c r="J177" s="57" t="s">
        <v>298</v>
      </c>
      <c r="K177" s="58">
        <v>47307.12</v>
      </c>
      <c r="L177" s="58">
        <v>47307.12</v>
      </c>
      <c r="M177" s="54">
        <f t="shared" si="3"/>
        <v>0</v>
      </c>
      <c r="O177" s="63"/>
      <c r="P177" s="64"/>
      <c r="Q177" s="65"/>
      <c r="R177" s="64"/>
    </row>
    <row r="178" spans="2:18" s="44" customFormat="1" x14ac:dyDescent="0.2">
      <c r="B178" s="51"/>
      <c r="C178" s="51"/>
      <c r="D178" s="51"/>
      <c r="E178" s="51"/>
      <c r="F178" s="51"/>
      <c r="G178" s="55">
        <v>2019</v>
      </c>
      <c r="H178" s="56" t="s">
        <v>299</v>
      </c>
      <c r="I178" s="56" t="s">
        <v>300</v>
      </c>
      <c r="J178" s="57" t="s">
        <v>301</v>
      </c>
      <c r="K178" s="58">
        <v>13060.44</v>
      </c>
      <c r="L178" s="58">
        <v>13060.44</v>
      </c>
      <c r="M178" s="54">
        <f t="shared" si="3"/>
        <v>0</v>
      </c>
      <c r="O178" s="63"/>
      <c r="P178" s="64"/>
      <c r="Q178" s="65"/>
      <c r="R178" s="64"/>
    </row>
    <row r="179" spans="2:18" s="44" customFormat="1" x14ac:dyDescent="0.2">
      <c r="B179" s="51"/>
      <c r="C179" s="51"/>
      <c r="D179" s="51"/>
      <c r="E179" s="51"/>
      <c r="F179" s="51"/>
      <c r="G179" s="55">
        <v>2019</v>
      </c>
      <c r="H179" s="56" t="s">
        <v>302</v>
      </c>
      <c r="I179" s="56">
        <v>2018</v>
      </c>
      <c r="J179" s="57" t="s">
        <v>303</v>
      </c>
      <c r="K179" s="58">
        <v>12423.59</v>
      </c>
      <c r="L179" s="58">
        <v>12423.59</v>
      </c>
      <c r="M179" s="54">
        <f t="shared" si="3"/>
        <v>0</v>
      </c>
      <c r="O179" s="63"/>
      <c r="P179" s="64"/>
      <c r="Q179" s="65"/>
      <c r="R179" s="64"/>
    </row>
    <row r="180" spans="2:18" s="44" customFormat="1" x14ac:dyDescent="0.2">
      <c r="B180" s="51"/>
      <c r="C180" s="51"/>
      <c r="D180" s="51"/>
      <c r="E180" s="51"/>
      <c r="F180" s="51"/>
      <c r="G180" s="55">
        <v>2019</v>
      </c>
      <c r="H180" s="56" t="s">
        <v>304</v>
      </c>
      <c r="I180" s="56">
        <v>1890</v>
      </c>
      <c r="J180" s="57" t="s">
        <v>305</v>
      </c>
      <c r="K180" s="58">
        <v>103820</v>
      </c>
      <c r="L180" s="58">
        <v>103820</v>
      </c>
      <c r="M180" s="54">
        <f t="shared" si="3"/>
        <v>0</v>
      </c>
      <c r="O180" s="63"/>
      <c r="P180" s="64"/>
      <c r="Q180" s="65"/>
      <c r="R180" s="64"/>
    </row>
    <row r="181" spans="2:18" s="44" customFormat="1" x14ac:dyDescent="0.2">
      <c r="B181" s="51"/>
      <c r="C181" s="51"/>
      <c r="D181" s="51"/>
      <c r="E181" s="51"/>
      <c r="F181" s="51"/>
      <c r="G181" s="55">
        <v>2019</v>
      </c>
      <c r="H181" s="56" t="s">
        <v>306</v>
      </c>
      <c r="I181" s="56"/>
      <c r="J181" s="57" t="s">
        <v>307</v>
      </c>
      <c r="K181" s="58">
        <v>38100.519999999997</v>
      </c>
      <c r="L181" s="58">
        <v>38100.519999999997</v>
      </c>
      <c r="M181" s="54">
        <f>+K181-L181</f>
        <v>0</v>
      </c>
      <c r="O181" s="63"/>
      <c r="P181" s="64"/>
      <c r="Q181" s="65"/>
      <c r="R181" s="64"/>
    </row>
    <row r="182" spans="2:18" s="44" customFormat="1" x14ac:dyDescent="0.2">
      <c r="B182" s="51"/>
      <c r="C182" s="51"/>
      <c r="D182" s="51"/>
      <c r="E182" s="51"/>
      <c r="F182" s="51"/>
      <c r="G182" s="55">
        <v>2019</v>
      </c>
      <c r="H182" s="56" t="s">
        <v>308</v>
      </c>
      <c r="I182" s="56" t="s">
        <v>309</v>
      </c>
      <c r="J182" s="57" t="s">
        <v>310</v>
      </c>
      <c r="K182" s="58">
        <v>29160</v>
      </c>
      <c r="L182" s="58">
        <v>29160</v>
      </c>
      <c r="M182" s="54">
        <f>+K182-L182</f>
        <v>0</v>
      </c>
      <c r="O182" s="63"/>
      <c r="P182" s="64"/>
      <c r="Q182" s="65"/>
      <c r="R182" s="64"/>
    </row>
    <row r="183" spans="2:18" s="44" customFormat="1" x14ac:dyDescent="0.2">
      <c r="B183" s="51"/>
      <c r="C183" s="51"/>
      <c r="D183" s="51"/>
      <c r="E183" s="51"/>
      <c r="F183" s="51"/>
      <c r="G183" s="55">
        <v>2004</v>
      </c>
      <c r="H183" s="66"/>
      <c r="I183" s="56" t="s">
        <v>311</v>
      </c>
      <c r="J183" s="57" t="s">
        <v>312</v>
      </c>
      <c r="K183" s="58">
        <v>154734.92000000001</v>
      </c>
      <c r="L183" s="58">
        <v>154734.92000000001</v>
      </c>
      <c r="M183" s="54">
        <f t="shared" ref="M183:M257" si="4">+K183-L183</f>
        <v>0</v>
      </c>
      <c r="O183" s="63"/>
      <c r="P183" s="64"/>
      <c r="Q183" s="65"/>
      <c r="R183" s="64"/>
    </row>
    <row r="184" spans="2:18" s="44" customFormat="1" x14ac:dyDescent="0.2">
      <c r="B184" s="51"/>
      <c r="C184" s="51"/>
      <c r="D184" s="51"/>
      <c r="E184" s="51"/>
      <c r="F184" s="51"/>
      <c r="G184" s="55">
        <v>2004</v>
      </c>
      <c r="H184" s="66"/>
      <c r="I184" s="56" t="s">
        <v>311</v>
      </c>
      <c r="J184" s="57" t="s">
        <v>313</v>
      </c>
      <c r="K184" s="58">
        <v>29621.7</v>
      </c>
      <c r="L184" s="58">
        <v>29621.7</v>
      </c>
      <c r="M184" s="54">
        <f t="shared" si="4"/>
        <v>0</v>
      </c>
      <c r="O184" s="63"/>
      <c r="P184" s="64"/>
      <c r="Q184" s="65"/>
      <c r="R184" s="64"/>
    </row>
    <row r="185" spans="2:18" s="44" customFormat="1" x14ac:dyDescent="0.2">
      <c r="B185" s="51"/>
      <c r="C185" s="51"/>
      <c r="D185" s="51"/>
      <c r="E185" s="51"/>
      <c r="F185" s="51"/>
      <c r="G185" s="55">
        <v>2004</v>
      </c>
      <c r="H185" s="66"/>
      <c r="I185" s="56" t="s">
        <v>311</v>
      </c>
      <c r="J185" s="57" t="s">
        <v>314</v>
      </c>
      <c r="K185" s="58">
        <v>135873.07999999999</v>
      </c>
      <c r="L185" s="58">
        <v>135873.07999999999</v>
      </c>
      <c r="M185" s="54">
        <f t="shared" si="4"/>
        <v>0</v>
      </c>
      <c r="O185" s="63"/>
      <c r="P185" s="64"/>
      <c r="Q185" s="65"/>
      <c r="R185" s="64"/>
    </row>
    <row r="186" spans="2:18" s="44" customFormat="1" x14ac:dyDescent="0.2">
      <c r="B186" s="51"/>
      <c r="C186" s="51"/>
      <c r="D186" s="51"/>
      <c r="E186" s="51"/>
      <c r="F186" s="51"/>
      <c r="G186" s="55">
        <v>2005</v>
      </c>
      <c r="H186" s="56"/>
      <c r="I186" s="56" t="s">
        <v>315</v>
      </c>
      <c r="J186" s="57" t="s">
        <v>316</v>
      </c>
      <c r="K186" s="58">
        <v>175090.95</v>
      </c>
      <c r="L186" s="58">
        <v>175090.95</v>
      </c>
      <c r="M186" s="54">
        <f t="shared" si="4"/>
        <v>0</v>
      </c>
      <c r="O186" s="63"/>
      <c r="P186" s="64"/>
      <c r="Q186" s="65"/>
      <c r="R186" s="64"/>
    </row>
    <row r="187" spans="2:18" s="44" customFormat="1" x14ac:dyDescent="0.2">
      <c r="B187" s="51"/>
      <c r="C187" s="51"/>
      <c r="D187" s="51"/>
      <c r="E187" s="51"/>
      <c r="F187" s="51"/>
      <c r="G187" s="55">
        <v>2005</v>
      </c>
      <c r="H187" s="56"/>
      <c r="I187" s="56" t="s">
        <v>317</v>
      </c>
      <c r="J187" s="57" t="s">
        <v>318</v>
      </c>
      <c r="K187" s="58">
        <v>158000.79999999999</v>
      </c>
      <c r="L187" s="58">
        <v>158000.79999999999</v>
      </c>
      <c r="M187" s="54">
        <f t="shared" si="4"/>
        <v>0</v>
      </c>
      <c r="O187" s="63"/>
      <c r="P187" s="64"/>
      <c r="Q187" s="65"/>
      <c r="R187" s="64"/>
    </row>
    <row r="188" spans="2:18" s="44" customFormat="1" x14ac:dyDescent="0.2">
      <c r="B188" s="51"/>
      <c r="C188" s="51"/>
      <c r="D188" s="51"/>
      <c r="E188" s="51"/>
      <c r="F188" s="51"/>
      <c r="G188" s="55">
        <v>2005</v>
      </c>
      <c r="H188" s="56"/>
      <c r="I188" s="56" t="s">
        <v>317</v>
      </c>
      <c r="J188" s="57" t="s">
        <v>319</v>
      </c>
      <c r="K188" s="58">
        <v>19343</v>
      </c>
      <c r="L188" s="58">
        <v>19343</v>
      </c>
      <c r="M188" s="54">
        <f t="shared" si="4"/>
        <v>0</v>
      </c>
      <c r="O188" s="63"/>
      <c r="P188" s="64"/>
      <c r="Q188" s="65"/>
      <c r="R188" s="64"/>
    </row>
    <row r="189" spans="2:18" s="44" customFormat="1" x14ac:dyDescent="0.2">
      <c r="B189" s="51"/>
      <c r="C189" s="51"/>
      <c r="D189" s="51"/>
      <c r="E189" s="51"/>
      <c r="F189" s="51"/>
      <c r="G189" s="55">
        <v>2005</v>
      </c>
      <c r="H189" s="56"/>
      <c r="I189" s="56" t="s">
        <v>320</v>
      </c>
      <c r="J189" s="57" t="s">
        <v>321</v>
      </c>
      <c r="K189" s="58">
        <v>62659.96</v>
      </c>
      <c r="L189" s="58">
        <v>62659.96</v>
      </c>
      <c r="M189" s="54">
        <f t="shared" si="4"/>
        <v>0</v>
      </c>
      <c r="O189" s="63"/>
      <c r="P189" s="64"/>
      <c r="Q189" s="65"/>
      <c r="R189" s="64"/>
    </row>
    <row r="190" spans="2:18" s="44" customFormat="1" x14ac:dyDescent="0.2">
      <c r="B190" s="51"/>
      <c r="C190" s="51"/>
      <c r="D190" s="51"/>
      <c r="E190" s="51"/>
      <c r="F190" s="51"/>
      <c r="G190" s="55">
        <v>2005</v>
      </c>
      <c r="H190" s="56"/>
      <c r="I190" s="56" t="s">
        <v>320</v>
      </c>
      <c r="J190" s="57" t="s">
        <v>322</v>
      </c>
      <c r="K190" s="58">
        <v>5339.96</v>
      </c>
      <c r="L190" s="58">
        <v>5339.96</v>
      </c>
      <c r="M190" s="54">
        <f t="shared" si="4"/>
        <v>0</v>
      </c>
      <c r="O190" s="63"/>
      <c r="P190" s="64"/>
      <c r="Q190" s="65"/>
      <c r="R190" s="64"/>
    </row>
    <row r="191" spans="2:18" s="44" customFormat="1" x14ac:dyDescent="0.2">
      <c r="B191" s="51"/>
      <c r="C191" s="51"/>
      <c r="D191" s="51"/>
      <c r="E191" s="51"/>
      <c r="F191" s="51"/>
      <c r="G191" s="55">
        <v>2005</v>
      </c>
      <c r="H191" s="56"/>
      <c r="I191" s="56" t="s">
        <v>323</v>
      </c>
      <c r="J191" s="57" t="s">
        <v>324</v>
      </c>
      <c r="K191" s="58">
        <v>14684.88</v>
      </c>
      <c r="L191" s="58">
        <v>14684.88</v>
      </c>
      <c r="M191" s="54">
        <f t="shared" si="4"/>
        <v>0</v>
      </c>
      <c r="O191" s="63"/>
      <c r="P191" s="64"/>
      <c r="Q191" s="65"/>
      <c r="R191" s="64"/>
    </row>
    <row r="192" spans="2:18" s="44" customFormat="1" x14ac:dyDescent="0.2">
      <c r="B192" s="51"/>
      <c r="C192" s="51"/>
      <c r="D192" s="51"/>
      <c r="E192" s="51"/>
      <c r="F192" s="51"/>
      <c r="G192" s="55">
        <v>2006</v>
      </c>
      <c r="H192" s="56"/>
      <c r="I192" s="56" t="s">
        <v>325</v>
      </c>
      <c r="J192" s="57" t="s">
        <v>326</v>
      </c>
      <c r="K192" s="58">
        <v>11954.1</v>
      </c>
      <c r="L192" s="58">
        <v>11954.1</v>
      </c>
      <c r="M192" s="54">
        <f t="shared" si="4"/>
        <v>0</v>
      </c>
      <c r="O192" s="63"/>
      <c r="P192" s="64"/>
      <c r="Q192" s="65"/>
      <c r="R192" s="64"/>
    </row>
    <row r="193" spans="2:18" s="44" customFormat="1" x14ac:dyDescent="0.2">
      <c r="B193" s="51"/>
      <c r="C193" s="51"/>
      <c r="D193" s="51"/>
      <c r="E193" s="51"/>
      <c r="F193" s="51"/>
      <c r="G193" s="55">
        <v>2006</v>
      </c>
      <c r="H193" s="56"/>
      <c r="I193" s="56" t="s">
        <v>327</v>
      </c>
      <c r="J193" s="57" t="s">
        <v>328</v>
      </c>
      <c r="K193" s="58">
        <v>10459.25</v>
      </c>
      <c r="L193" s="58">
        <v>10459.25</v>
      </c>
      <c r="M193" s="54">
        <f t="shared" si="4"/>
        <v>0</v>
      </c>
      <c r="O193" s="63"/>
      <c r="P193" s="64"/>
      <c r="Q193" s="65"/>
      <c r="R193" s="64"/>
    </row>
    <row r="194" spans="2:18" s="44" customFormat="1" x14ac:dyDescent="0.2">
      <c r="B194" s="51"/>
      <c r="C194" s="51"/>
      <c r="D194" s="51"/>
      <c r="E194" s="51"/>
      <c r="F194" s="51"/>
      <c r="G194" s="55">
        <v>2006</v>
      </c>
      <c r="H194" s="56"/>
      <c r="I194" s="56" t="s">
        <v>329</v>
      </c>
      <c r="J194" s="57" t="s">
        <v>330</v>
      </c>
      <c r="K194" s="58">
        <v>27320</v>
      </c>
      <c r="L194" s="58">
        <v>27320</v>
      </c>
      <c r="M194" s="54">
        <f t="shared" si="4"/>
        <v>0</v>
      </c>
      <c r="O194" s="63"/>
      <c r="P194" s="64"/>
      <c r="Q194" s="65"/>
      <c r="R194" s="64"/>
    </row>
    <row r="195" spans="2:18" s="44" customFormat="1" x14ac:dyDescent="0.2">
      <c r="B195" s="51"/>
      <c r="C195" s="51"/>
      <c r="D195" s="51"/>
      <c r="E195" s="51"/>
      <c r="F195" s="51"/>
      <c r="G195" s="55">
        <v>2006</v>
      </c>
      <c r="H195" s="56"/>
      <c r="I195" s="56" t="s">
        <v>331</v>
      </c>
      <c r="J195" s="57" t="s">
        <v>332</v>
      </c>
      <c r="K195" s="58">
        <v>13349.89</v>
      </c>
      <c r="L195" s="58">
        <v>13349.89</v>
      </c>
      <c r="M195" s="54">
        <f t="shared" si="4"/>
        <v>0</v>
      </c>
      <c r="O195" s="63"/>
      <c r="P195" s="64"/>
      <c r="Q195" s="65"/>
      <c r="R195" s="64"/>
    </row>
    <row r="196" spans="2:18" s="44" customFormat="1" x14ac:dyDescent="0.2">
      <c r="B196" s="51"/>
      <c r="C196" s="51"/>
      <c r="D196" s="51"/>
      <c r="E196" s="51"/>
      <c r="F196" s="51"/>
      <c r="G196" s="55">
        <v>2007</v>
      </c>
      <c r="H196" s="56"/>
      <c r="I196" s="56" t="s">
        <v>333</v>
      </c>
      <c r="J196" s="57" t="s">
        <v>334</v>
      </c>
      <c r="K196" s="58">
        <v>3408.05</v>
      </c>
      <c r="L196" s="58">
        <v>3408.05</v>
      </c>
      <c r="M196" s="54">
        <f t="shared" si="4"/>
        <v>0</v>
      </c>
      <c r="O196" s="63"/>
      <c r="P196" s="64"/>
      <c r="Q196" s="65"/>
      <c r="R196" s="64"/>
    </row>
    <row r="197" spans="2:18" s="44" customFormat="1" x14ac:dyDescent="0.2">
      <c r="B197" s="51"/>
      <c r="C197" s="51"/>
      <c r="D197" s="51"/>
      <c r="E197" s="51"/>
      <c r="F197" s="51"/>
      <c r="G197" s="55">
        <v>2007</v>
      </c>
      <c r="H197" s="56"/>
      <c r="I197" s="56" t="s">
        <v>335</v>
      </c>
      <c r="J197" s="57" t="s">
        <v>336</v>
      </c>
      <c r="K197" s="58">
        <v>31808.45</v>
      </c>
      <c r="L197" s="58">
        <v>31808.45</v>
      </c>
      <c r="M197" s="54">
        <f t="shared" si="4"/>
        <v>0</v>
      </c>
      <c r="O197" s="63"/>
      <c r="P197" s="64"/>
      <c r="Q197" s="65"/>
      <c r="R197" s="64"/>
    </row>
    <row r="198" spans="2:18" s="44" customFormat="1" x14ac:dyDescent="0.2">
      <c r="B198" s="51"/>
      <c r="C198" s="51"/>
      <c r="D198" s="51"/>
      <c r="E198" s="51"/>
      <c r="F198" s="51"/>
      <c r="G198" s="55">
        <v>2007</v>
      </c>
      <c r="H198" s="56"/>
      <c r="I198" s="56" t="s">
        <v>337</v>
      </c>
      <c r="J198" s="57" t="s">
        <v>338</v>
      </c>
      <c r="K198" s="58">
        <v>3408.05</v>
      </c>
      <c r="L198" s="58">
        <v>3408.05</v>
      </c>
      <c r="M198" s="54">
        <f t="shared" si="4"/>
        <v>0</v>
      </c>
      <c r="O198" s="63"/>
      <c r="P198" s="64"/>
      <c r="Q198" s="65"/>
      <c r="R198" s="64"/>
    </row>
    <row r="199" spans="2:18" s="44" customFormat="1" x14ac:dyDescent="0.2">
      <c r="B199" s="51"/>
      <c r="C199" s="51"/>
      <c r="D199" s="51"/>
      <c r="E199" s="51"/>
      <c r="F199" s="51"/>
      <c r="G199" s="55">
        <v>2007</v>
      </c>
      <c r="H199" s="56"/>
      <c r="I199" s="56" t="s">
        <v>339</v>
      </c>
      <c r="J199" s="57" t="s">
        <v>340</v>
      </c>
      <c r="K199" s="58">
        <v>1136.01</v>
      </c>
      <c r="L199" s="58">
        <v>1136.01</v>
      </c>
      <c r="M199" s="54">
        <f t="shared" si="4"/>
        <v>0</v>
      </c>
      <c r="O199" s="63"/>
      <c r="P199" s="64"/>
      <c r="Q199" s="65"/>
      <c r="R199" s="64"/>
    </row>
    <row r="200" spans="2:18" s="44" customFormat="1" x14ac:dyDescent="0.2">
      <c r="B200" s="51"/>
      <c r="C200" s="51"/>
      <c r="D200" s="51"/>
      <c r="E200" s="51"/>
      <c r="F200" s="51"/>
      <c r="G200" s="55">
        <v>2007</v>
      </c>
      <c r="H200" s="56"/>
      <c r="I200" s="56" t="s">
        <v>341</v>
      </c>
      <c r="J200" s="57" t="s">
        <v>342</v>
      </c>
      <c r="K200" s="58">
        <v>16008</v>
      </c>
      <c r="L200" s="58">
        <v>16008</v>
      </c>
      <c r="M200" s="54">
        <f t="shared" si="4"/>
        <v>0</v>
      </c>
      <c r="O200" s="63"/>
      <c r="P200" s="64"/>
      <c r="Q200" s="65"/>
      <c r="R200" s="64"/>
    </row>
    <row r="201" spans="2:18" s="44" customFormat="1" x14ac:dyDescent="0.2">
      <c r="B201" s="51"/>
      <c r="C201" s="51"/>
      <c r="D201" s="51"/>
      <c r="E201" s="51"/>
      <c r="F201" s="51"/>
      <c r="G201" s="55">
        <v>2008</v>
      </c>
      <c r="H201" s="56"/>
      <c r="I201" s="56" t="s">
        <v>343</v>
      </c>
      <c r="J201" s="57" t="s">
        <v>344</v>
      </c>
      <c r="K201" s="58">
        <v>31800</v>
      </c>
      <c r="L201" s="58">
        <v>31800</v>
      </c>
      <c r="M201" s="54">
        <f t="shared" si="4"/>
        <v>0</v>
      </c>
      <c r="O201" s="63"/>
      <c r="P201" s="64"/>
      <c r="Q201" s="65"/>
      <c r="R201" s="64"/>
    </row>
    <row r="202" spans="2:18" s="44" customFormat="1" x14ac:dyDescent="0.2">
      <c r="B202" s="51"/>
      <c r="C202" s="51"/>
      <c r="D202" s="51"/>
      <c r="E202" s="51"/>
      <c r="F202" s="51"/>
      <c r="G202" s="55">
        <v>2008</v>
      </c>
      <c r="H202" s="56"/>
      <c r="I202" s="56" t="s">
        <v>345</v>
      </c>
      <c r="J202" s="57" t="s">
        <v>346</v>
      </c>
      <c r="K202" s="58">
        <v>6240</v>
      </c>
      <c r="L202" s="58">
        <v>6240</v>
      </c>
      <c r="M202" s="54">
        <f t="shared" si="4"/>
        <v>0</v>
      </c>
      <c r="O202" s="63"/>
      <c r="P202" s="64"/>
      <c r="Q202" s="65"/>
      <c r="R202" s="64"/>
    </row>
    <row r="203" spans="2:18" s="44" customFormat="1" x14ac:dyDescent="0.2">
      <c r="B203" s="51"/>
      <c r="C203" s="51"/>
      <c r="D203" s="51"/>
      <c r="E203" s="51"/>
      <c r="F203" s="51"/>
      <c r="G203" s="55">
        <v>2008</v>
      </c>
      <c r="H203" s="56"/>
      <c r="I203" s="56" t="s">
        <v>347</v>
      </c>
      <c r="J203" s="57" t="s">
        <v>348</v>
      </c>
      <c r="K203" s="58">
        <v>42120</v>
      </c>
      <c r="L203" s="58">
        <v>42120</v>
      </c>
      <c r="M203" s="54">
        <f t="shared" si="4"/>
        <v>0</v>
      </c>
      <c r="O203" s="63"/>
      <c r="P203" s="64"/>
      <c r="Q203" s="65"/>
      <c r="R203" s="64"/>
    </row>
    <row r="204" spans="2:18" s="44" customFormat="1" x14ac:dyDescent="0.2">
      <c r="B204" s="51"/>
      <c r="C204" s="51"/>
      <c r="D204" s="51"/>
      <c r="E204" s="51"/>
      <c r="F204" s="51"/>
      <c r="G204" s="55">
        <v>2009</v>
      </c>
      <c r="H204" s="56"/>
      <c r="I204" s="56" t="s">
        <v>349</v>
      </c>
      <c r="J204" s="57" t="s">
        <v>350</v>
      </c>
      <c r="K204" s="58">
        <v>21297.599999999999</v>
      </c>
      <c r="L204" s="58">
        <v>21297.599999999999</v>
      </c>
      <c r="M204" s="54">
        <f t="shared" si="4"/>
        <v>0</v>
      </c>
      <c r="O204" s="63"/>
      <c r="P204" s="64"/>
      <c r="Q204" s="65"/>
      <c r="R204" s="64"/>
    </row>
    <row r="205" spans="2:18" s="44" customFormat="1" x14ac:dyDescent="0.2">
      <c r="B205" s="51"/>
      <c r="C205" s="51"/>
      <c r="D205" s="51"/>
      <c r="E205" s="51"/>
      <c r="F205" s="51"/>
      <c r="G205" s="55">
        <v>2009</v>
      </c>
      <c r="H205" s="56"/>
      <c r="I205" s="56" t="s">
        <v>351</v>
      </c>
      <c r="J205" s="57" t="s">
        <v>352</v>
      </c>
      <c r="K205" s="58">
        <v>24870</v>
      </c>
      <c r="L205" s="58">
        <v>24870</v>
      </c>
      <c r="M205" s="54">
        <f t="shared" si="4"/>
        <v>0</v>
      </c>
      <c r="O205" s="63"/>
      <c r="P205" s="64"/>
      <c r="Q205" s="65"/>
      <c r="R205" s="64"/>
    </row>
    <row r="206" spans="2:18" s="44" customFormat="1" x14ac:dyDescent="0.2">
      <c r="B206" s="51"/>
      <c r="C206" s="51"/>
      <c r="D206" s="51"/>
      <c r="E206" s="51"/>
      <c r="F206" s="51"/>
      <c r="G206" s="55">
        <v>2009</v>
      </c>
      <c r="H206" s="56"/>
      <c r="I206" s="56" t="s">
        <v>353</v>
      </c>
      <c r="J206" s="57" t="s">
        <v>354</v>
      </c>
      <c r="K206" s="58">
        <v>47919.6</v>
      </c>
      <c r="L206" s="58">
        <v>47919.6</v>
      </c>
      <c r="M206" s="54">
        <f t="shared" si="4"/>
        <v>0</v>
      </c>
      <c r="O206" s="63"/>
      <c r="P206" s="64"/>
      <c r="Q206" s="65"/>
      <c r="R206" s="64"/>
    </row>
    <row r="207" spans="2:18" s="44" customFormat="1" x14ac:dyDescent="0.2">
      <c r="B207" s="51"/>
      <c r="C207" s="51"/>
      <c r="D207" s="51"/>
      <c r="E207" s="51"/>
      <c r="F207" s="51"/>
      <c r="G207" s="55">
        <v>2009</v>
      </c>
      <c r="H207" s="56"/>
      <c r="I207" s="56" t="s">
        <v>355</v>
      </c>
      <c r="J207" s="57" t="s">
        <v>356</v>
      </c>
      <c r="K207" s="58">
        <v>7099.2</v>
      </c>
      <c r="L207" s="58">
        <v>7099.2</v>
      </c>
      <c r="M207" s="54">
        <f t="shared" si="4"/>
        <v>0</v>
      </c>
      <c r="O207" s="63"/>
      <c r="P207" s="64"/>
      <c r="Q207" s="65"/>
      <c r="R207" s="64"/>
    </row>
    <row r="208" spans="2:18" s="44" customFormat="1" x14ac:dyDescent="0.2">
      <c r="B208" s="51"/>
      <c r="C208" s="51"/>
      <c r="D208" s="51"/>
      <c r="E208" s="51"/>
      <c r="F208" s="51"/>
      <c r="G208" s="55">
        <v>2009</v>
      </c>
      <c r="H208" s="56"/>
      <c r="I208" s="56" t="s">
        <v>357</v>
      </c>
      <c r="J208" s="57" t="s">
        <v>358</v>
      </c>
      <c r="K208" s="58">
        <v>17660.580000000002</v>
      </c>
      <c r="L208" s="58">
        <v>17660.580000000002</v>
      </c>
      <c r="M208" s="54">
        <f t="shared" si="4"/>
        <v>0</v>
      </c>
      <c r="O208" s="63"/>
      <c r="P208" s="64"/>
      <c r="Q208" s="65"/>
      <c r="R208" s="64"/>
    </row>
    <row r="209" spans="2:18" s="44" customFormat="1" x14ac:dyDescent="0.2">
      <c r="B209" s="51"/>
      <c r="C209" s="51"/>
      <c r="D209" s="51"/>
      <c r="E209" s="51"/>
      <c r="F209" s="51"/>
      <c r="G209" s="55">
        <v>2009</v>
      </c>
      <c r="H209" s="56"/>
      <c r="I209" s="56" t="s">
        <v>359</v>
      </c>
      <c r="J209" s="57" t="s">
        <v>360</v>
      </c>
      <c r="K209" s="58">
        <v>7150</v>
      </c>
      <c r="L209" s="58">
        <v>7150</v>
      </c>
      <c r="M209" s="54">
        <f t="shared" si="4"/>
        <v>0</v>
      </c>
      <c r="O209" s="63"/>
      <c r="P209" s="64"/>
      <c r="Q209" s="65"/>
      <c r="R209" s="64"/>
    </row>
    <row r="210" spans="2:18" s="44" customFormat="1" x14ac:dyDescent="0.2">
      <c r="B210" s="51"/>
      <c r="C210" s="51"/>
      <c r="D210" s="51"/>
      <c r="E210" s="51"/>
      <c r="F210" s="51"/>
      <c r="G210" s="55">
        <v>2010</v>
      </c>
      <c r="H210" s="56"/>
      <c r="I210" s="56" t="s">
        <v>361</v>
      </c>
      <c r="J210" s="57" t="s">
        <v>362</v>
      </c>
      <c r="K210" s="58">
        <v>6790</v>
      </c>
      <c r="L210" s="58">
        <v>6790</v>
      </c>
      <c r="M210" s="54">
        <f t="shared" si="4"/>
        <v>0</v>
      </c>
      <c r="O210" s="63"/>
      <c r="P210" s="64"/>
      <c r="Q210" s="65"/>
      <c r="R210" s="64"/>
    </row>
    <row r="211" spans="2:18" s="44" customFormat="1" x14ac:dyDescent="0.2">
      <c r="B211" s="51"/>
      <c r="C211" s="51"/>
      <c r="D211" s="51"/>
      <c r="E211" s="51"/>
      <c r="F211" s="51"/>
      <c r="G211" s="55">
        <v>2010</v>
      </c>
      <c r="H211" s="56"/>
      <c r="I211" s="56" t="s">
        <v>363</v>
      </c>
      <c r="J211" s="57" t="s">
        <v>364</v>
      </c>
      <c r="K211" s="58">
        <v>29140</v>
      </c>
      <c r="L211" s="58">
        <v>29140</v>
      </c>
      <c r="M211" s="54">
        <f t="shared" si="4"/>
        <v>0</v>
      </c>
      <c r="O211" s="63"/>
      <c r="P211" s="64"/>
      <c r="Q211" s="65"/>
      <c r="R211" s="64"/>
    </row>
    <row r="212" spans="2:18" s="44" customFormat="1" x14ac:dyDescent="0.2">
      <c r="B212" s="51"/>
      <c r="C212" s="51"/>
      <c r="D212" s="51"/>
      <c r="E212" s="51"/>
      <c r="F212" s="51"/>
      <c r="G212" s="55">
        <v>2010</v>
      </c>
      <c r="H212" s="56"/>
      <c r="I212" s="56" t="s">
        <v>363</v>
      </c>
      <c r="J212" s="57" t="s">
        <v>365</v>
      </c>
      <c r="K212" s="58">
        <v>4395</v>
      </c>
      <c r="L212" s="58">
        <v>4395</v>
      </c>
      <c r="M212" s="54">
        <f t="shared" si="4"/>
        <v>0</v>
      </c>
      <c r="O212" s="63"/>
      <c r="P212" s="64"/>
      <c r="Q212" s="65"/>
      <c r="R212" s="64"/>
    </row>
    <row r="213" spans="2:18" s="44" customFormat="1" x14ac:dyDescent="0.2">
      <c r="B213" s="51"/>
      <c r="C213" s="51"/>
      <c r="D213" s="51"/>
      <c r="E213" s="51"/>
      <c r="F213" s="51"/>
      <c r="G213" s="55">
        <v>2010</v>
      </c>
      <c r="H213" s="56"/>
      <c r="I213" s="56" t="s">
        <v>363</v>
      </c>
      <c r="J213" s="57" t="s">
        <v>366</v>
      </c>
      <c r="K213" s="58">
        <v>66250</v>
      </c>
      <c r="L213" s="58">
        <v>66250</v>
      </c>
      <c r="M213" s="54">
        <f t="shared" si="4"/>
        <v>0</v>
      </c>
      <c r="O213" s="63"/>
      <c r="P213" s="64"/>
      <c r="Q213" s="65"/>
      <c r="R213" s="64"/>
    </row>
    <row r="214" spans="2:18" s="44" customFormat="1" x14ac:dyDescent="0.2">
      <c r="B214" s="51"/>
      <c r="C214" s="51"/>
      <c r="D214" s="51"/>
      <c r="E214" s="51"/>
      <c r="F214" s="51"/>
      <c r="G214" s="55">
        <v>2010</v>
      </c>
      <c r="H214" s="56"/>
      <c r="I214" s="56" t="s">
        <v>367</v>
      </c>
      <c r="J214" s="57" t="s">
        <v>368</v>
      </c>
      <c r="K214" s="58">
        <v>36850</v>
      </c>
      <c r="L214" s="58">
        <v>36850</v>
      </c>
      <c r="M214" s="54">
        <f t="shared" si="4"/>
        <v>0</v>
      </c>
      <c r="O214" s="63"/>
      <c r="P214" s="64"/>
      <c r="Q214" s="65"/>
      <c r="R214" s="64"/>
    </row>
    <row r="215" spans="2:18" s="44" customFormat="1" x14ac:dyDescent="0.2">
      <c r="B215" s="51"/>
      <c r="C215" s="51"/>
      <c r="D215" s="51"/>
      <c r="E215" s="51"/>
      <c r="F215" s="51"/>
      <c r="G215" s="55">
        <v>2010</v>
      </c>
      <c r="H215" s="56"/>
      <c r="I215" s="56" t="s">
        <v>367</v>
      </c>
      <c r="J215" s="57" t="s">
        <v>369</v>
      </c>
      <c r="K215" s="58">
        <v>13250</v>
      </c>
      <c r="L215" s="58">
        <v>13250</v>
      </c>
      <c r="M215" s="54">
        <f>+K215-L215</f>
        <v>0</v>
      </c>
      <c r="O215" s="63"/>
      <c r="P215" s="64"/>
      <c r="Q215" s="65"/>
      <c r="R215" s="64"/>
    </row>
    <row r="216" spans="2:18" s="44" customFormat="1" x14ac:dyDescent="0.2">
      <c r="B216" s="51"/>
      <c r="C216" s="51"/>
      <c r="D216" s="51"/>
      <c r="E216" s="51"/>
      <c r="F216" s="51"/>
      <c r="G216" s="55">
        <v>2010</v>
      </c>
      <c r="H216" s="56"/>
      <c r="I216" s="56" t="s">
        <v>370</v>
      </c>
      <c r="J216" s="57" t="s">
        <v>371</v>
      </c>
      <c r="K216" s="58">
        <v>16000</v>
      </c>
      <c r="L216" s="58">
        <v>16000</v>
      </c>
      <c r="M216" s="54">
        <f t="shared" si="4"/>
        <v>0</v>
      </c>
      <c r="O216" s="63"/>
      <c r="P216" s="64"/>
      <c r="Q216" s="65"/>
      <c r="R216" s="64"/>
    </row>
    <row r="217" spans="2:18" s="44" customFormat="1" x14ac:dyDescent="0.2">
      <c r="B217" s="51"/>
      <c r="C217" s="51"/>
      <c r="D217" s="51"/>
      <c r="E217" s="51"/>
      <c r="F217" s="51"/>
      <c r="G217" s="55">
        <v>2010</v>
      </c>
      <c r="H217" s="56"/>
      <c r="I217" s="56" t="s">
        <v>372</v>
      </c>
      <c r="J217" s="57" t="s">
        <v>373</v>
      </c>
      <c r="K217" s="58">
        <v>24360</v>
      </c>
      <c r="L217" s="58">
        <v>24360</v>
      </c>
      <c r="M217" s="54">
        <f t="shared" si="4"/>
        <v>0</v>
      </c>
      <c r="O217" s="63"/>
      <c r="P217" s="64"/>
      <c r="Q217" s="65"/>
      <c r="R217" s="64"/>
    </row>
    <row r="218" spans="2:18" s="44" customFormat="1" x14ac:dyDescent="0.2">
      <c r="B218" s="51"/>
      <c r="C218" s="51"/>
      <c r="D218" s="51"/>
      <c r="E218" s="51"/>
      <c r="F218" s="51"/>
      <c r="G218" s="55">
        <v>2010</v>
      </c>
      <c r="H218" s="56"/>
      <c r="I218" s="56" t="s">
        <v>372</v>
      </c>
      <c r="J218" s="57" t="s">
        <v>374</v>
      </c>
      <c r="K218" s="58">
        <v>17400</v>
      </c>
      <c r="L218" s="58">
        <v>17400</v>
      </c>
      <c r="M218" s="54">
        <f t="shared" si="4"/>
        <v>0</v>
      </c>
      <c r="O218" s="63"/>
      <c r="P218" s="64"/>
      <c r="Q218" s="65"/>
      <c r="R218" s="64"/>
    </row>
    <row r="219" spans="2:18" s="44" customFormat="1" x14ac:dyDescent="0.2">
      <c r="B219" s="51"/>
      <c r="C219" s="51"/>
      <c r="D219" s="51"/>
      <c r="E219" s="51"/>
      <c r="F219" s="51"/>
      <c r="G219" s="55">
        <v>2010</v>
      </c>
      <c r="H219" s="56"/>
      <c r="I219" s="56" t="s">
        <v>375</v>
      </c>
      <c r="J219" s="57" t="s">
        <v>376</v>
      </c>
      <c r="K219" s="58">
        <v>38300</v>
      </c>
      <c r="L219" s="58">
        <v>38300</v>
      </c>
      <c r="M219" s="54">
        <f t="shared" si="4"/>
        <v>0</v>
      </c>
      <c r="O219" s="63"/>
      <c r="P219" s="64"/>
      <c r="Q219" s="65"/>
      <c r="R219" s="64"/>
    </row>
    <row r="220" spans="2:18" s="44" customFormat="1" x14ac:dyDescent="0.2">
      <c r="B220" s="51"/>
      <c r="C220" s="51"/>
      <c r="D220" s="51"/>
      <c r="E220" s="51"/>
      <c r="F220" s="51"/>
      <c r="G220" s="55">
        <v>2010</v>
      </c>
      <c r="H220" s="56"/>
      <c r="I220" s="56" t="s">
        <v>377</v>
      </c>
      <c r="J220" s="57" t="s">
        <v>378</v>
      </c>
      <c r="K220" s="58">
        <v>9854.2000000000007</v>
      </c>
      <c r="L220" s="58">
        <v>9854.2000000000007</v>
      </c>
      <c r="M220" s="54">
        <f t="shared" si="4"/>
        <v>0</v>
      </c>
      <c r="O220" s="63"/>
      <c r="P220" s="64"/>
      <c r="Q220" s="65"/>
      <c r="R220" s="64"/>
    </row>
    <row r="221" spans="2:18" s="44" customFormat="1" x14ac:dyDescent="0.2">
      <c r="B221" s="51"/>
      <c r="C221" s="51"/>
      <c r="D221" s="51"/>
      <c r="E221" s="51"/>
      <c r="F221" s="51"/>
      <c r="G221" s="55">
        <v>2008</v>
      </c>
      <c r="H221" s="56"/>
      <c r="I221" s="56" t="s">
        <v>347</v>
      </c>
      <c r="J221" s="57" t="s">
        <v>379</v>
      </c>
      <c r="K221" s="58">
        <v>34862.239999999998</v>
      </c>
      <c r="L221" s="58">
        <v>34862.239999999998</v>
      </c>
      <c r="M221" s="54">
        <f t="shared" si="4"/>
        <v>0</v>
      </c>
      <c r="O221" s="63"/>
      <c r="P221" s="64"/>
      <c r="Q221" s="65"/>
      <c r="R221" s="64"/>
    </row>
    <row r="222" spans="2:18" s="44" customFormat="1" x14ac:dyDescent="0.2">
      <c r="B222" s="51"/>
      <c r="C222" s="51"/>
      <c r="D222" s="51"/>
      <c r="E222" s="51"/>
      <c r="F222" s="51"/>
      <c r="G222" s="55">
        <v>2010</v>
      </c>
      <c r="H222" s="56"/>
      <c r="I222" s="56" t="s">
        <v>380</v>
      </c>
      <c r="J222" s="57" t="s">
        <v>381</v>
      </c>
      <c r="K222" s="58">
        <v>6076.8</v>
      </c>
      <c r="L222" s="58">
        <v>6076.8</v>
      </c>
      <c r="M222" s="54">
        <f t="shared" si="4"/>
        <v>0</v>
      </c>
      <c r="O222" s="63"/>
      <c r="P222" s="64"/>
      <c r="Q222" s="65"/>
      <c r="R222" s="64"/>
    </row>
    <row r="223" spans="2:18" s="44" customFormat="1" x14ac:dyDescent="0.2">
      <c r="B223" s="51"/>
      <c r="C223" s="51"/>
      <c r="D223" s="51"/>
      <c r="E223" s="51"/>
      <c r="F223" s="51"/>
      <c r="G223" s="55">
        <v>2010</v>
      </c>
      <c r="H223" s="56" t="s">
        <v>382</v>
      </c>
      <c r="I223" s="56">
        <v>11908</v>
      </c>
      <c r="J223" s="57" t="s">
        <v>383</v>
      </c>
      <c r="K223" s="58">
        <v>6937.5</v>
      </c>
      <c r="L223" s="58">
        <v>6937.5</v>
      </c>
      <c r="M223" s="54">
        <f t="shared" si="4"/>
        <v>0</v>
      </c>
      <c r="O223" s="63"/>
      <c r="P223" s="64"/>
      <c r="Q223" s="65"/>
      <c r="R223" s="64"/>
    </row>
    <row r="224" spans="2:18" s="44" customFormat="1" x14ac:dyDescent="0.2">
      <c r="B224" s="51"/>
      <c r="C224" s="51"/>
      <c r="D224" s="51"/>
      <c r="E224" s="51"/>
      <c r="F224" s="51"/>
      <c r="G224" s="55">
        <v>2014</v>
      </c>
      <c r="H224" s="56">
        <v>361</v>
      </c>
      <c r="I224" s="56">
        <v>1083</v>
      </c>
      <c r="J224" s="57" t="s">
        <v>384</v>
      </c>
      <c r="K224" s="58">
        <v>197173.62</v>
      </c>
      <c r="L224" s="58">
        <v>197173.62</v>
      </c>
      <c r="M224" s="54">
        <f t="shared" si="4"/>
        <v>0</v>
      </c>
      <c r="O224" s="63"/>
      <c r="P224" s="64"/>
      <c r="Q224" s="65"/>
      <c r="R224" s="64"/>
    </row>
    <row r="225" spans="2:18" s="44" customFormat="1" x14ac:dyDescent="0.2">
      <c r="B225" s="51"/>
      <c r="C225" s="51"/>
      <c r="D225" s="51"/>
      <c r="E225" s="51"/>
      <c r="F225" s="51"/>
      <c r="G225" s="55">
        <v>2014</v>
      </c>
      <c r="H225" s="56">
        <v>362</v>
      </c>
      <c r="I225" s="67" t="s">
        <v>385</v>
      </c>
      <c r="J225" s="57" t="s">
        <v>386</v>
      </c>
      <c r="K225" s="58">
        <v>66941.279999999999</v>
      </c>
      <c r="L225" s="58">
        <v>66941.279999999999</v>
      </c>
      <c r="M225" s="54">
        <f t="shared" si="4"/>
        <v>0</v>
      </c>
      <c r="O225" s="63"/>
      <c r="P225" s="64"/>
      <c r="Q225" s="65"/>
      <c r="R225" s="64"/>
    </row>
    <row r="226" spans="2:18" s="44" customFormat="1" x14ac:dyDescent="0.2">
      <c r="B226" s="51"/>
      <c r="C226" s="51"/>
      <c r="D226" s="51"/>
      <c r="E226" s="51"/>
      <c r="F226" s="51"/>
      <c r="G226" s="55">
        <v>2014</v>
      </c>
      <c r="H226" s="56">
        <v>363</v>
      </c>
      <c r="I226" s="56">
        <v>2587</v>
      </c>
      <c r="J226" s="57" t="s">
        <v>387</v>
      </c>
      <c r="K226" s="58">
        <v>6800</v>
      </c>
      <c r="L226" s="58">
        <v>6800</v>
      </c>
      <c r="M226" s="54">
        <f t="shared" si="4"/>
        <v>0</v>
      </c>
      <c r="O226" s="63"/>
      <c r="P226" s="64"/>
      <c r="Q226" s="65"/>
      <c r="R226" s="64"/>
    </row>
    <row r="227" spans="2:18" s="44" customFormat="1" x14ac:dyDescent="0.2">
      <c r="B227" s="51"/>
      <c r="C227" s="51"/>
      <c r="D227" s="51"/>
      <c r="E227" s="51"/>
      <c r="F227" s="51"/>
      <c r="G227" s="55">
        <v>2014</v>
      </c>
      <c r="H227" s="56">
        <v>717</v>
      </c>
      <c r="I227" s="56">
        <v>1191</v>
      </c>
      <c r="J227" s="57" t="s">
        <v>388</v>
      </c>
      <c r="K227" s="58">
        <v>169404</v>
      </c>
      <c r="L227" s="58">
        <v>169404</v>
      </c>
      <c r="M227" s="54">
        <f t="shared" si="4"/>
        <v>0</v>
      </c>
      <c r="O227" s="63"/>
      <c r="P227" s="64"/>
      <c r="Q227" s="65"/>
      <c r="R227" s="64"/>
    </row>
    <row r="228" spans="2:18" s="44" customFormat="1" x14ac:dyDescent="0.2">
      <c r="B228" s="51"/>
      <c r="C228" s="51"/>
      <c r="D228" s="51"/>
      <c r="E228" s="51"/>
      <c r="F228" s="51"/>
      <c r="G228" s="55">
        <v>2014</v>
      </c>
      <c r="H228" s="56">
        <v>717</v>
      </c>
      <c r="I228" s="56">
        <v>1191</v>
      </c>
      <c r="J228" s="57" t="s">
        <v>389</v>
      </c>
      <c r="K228" s="58">
        <v>115465</v>
      </c>
      <c r="L228" s="58">
        <v>115465</v>
      </c>
      <c r="M228" s="54">
        <f t="shared" si="4"/>
        <v>0</v>
      </c>
      <c r="O228" s="63"/>
      <c r="P228" s="64"/>
      <c r="Q228" s="65"/>
      <c r="R228" s="64"/>
    </row>
    <row r="229" spans="2:18" s="44" customFormat="1" x14ac:dyDescent="0.2">
      <c r="B229" s="51"/>
      <c r="C229" s="51"/>
      <c r="D229" s="51"/>
      <c r="E229" s="51"/>
      <c r="F229" s="51"/>
      <c r="G229" s="55">
        <v>2014</v>
      </c>
      <c r="H229" s="56">
        <v>779</v>
      </c>
      <c r="I229" s="56">
        <v>940</v>
      </c>
      <c r="J229" s="57" t="s">
        <v>390</v>
      </c>
      <c r="K229" s="58">
        <v>75000</v>
      </c>
      <c r="L229" s="58">
        <v>75000</v>
      </c>
      <c r="M229" s="54">
        <f t="shared" si="4"/>
        <v>0</v>
      </c>
      <c r="O229" s="63"/>
      <c r="P229" s="64"/>
      <c r="Q229" s="65"/>
      <c r="R229" s="64"/>
    </row>
    <row r="230" spans="2:18" s="44" customFormat="1" x14ac:dyDescent="0.2">
      <c r="B230" s="51"/>
      <c r="C230" s="51"/>
      <c r="D230" s="51"/>
      <c r="E230" s="51"/>
      <c r="F230" s="51"/>
      <c r="G230" s="55">
        <v>2020</v>
      </c>
      <c r="H230" s="56" t="s">
        <v>391</v>
      </c>
      <c r="I230" s="56" t="s">
        <v>392</v>
      </c>
      <c r="J230" s="57" t="s">
        <v>393</v>
      </c>
      <c r="K230" s="58">
        <v>20068</v>
      </c>
      <c r="L230" s="58">
        <v>20068</v>
      </c>
      <c r="M230" s="54">
        <f t="shared" si="4"/>
        <v>0</v>
      </c>
      <c r="O230" s="63"/>
      <c r="P230" s="64"/>
      <c r="Q230" s="65"/>
      <c r="R230" s="64"/>
    </row>
    <row r="231" spans="2:18" s="44" customFormat="1" x14ac:dyDescent="0.2">
      <c r="B231" s="51"/>
      <c r="C231" s="51"/>
      <c r="D231" s="51"/>
      <c r="E231" s="51"/>
      <c r="F231" s="51"/>
      <c r="G231" s="55">
        <v>2020</v>
      </c>
      <c r="H231" s="56" t="s">
        <v>394</v>
      </c>
      <c r="I231" s="56">
        <v>203</v>
      </c>
      <c r="J231" s="57" t="s">
        <v>395</v>
      </c>
      <c r="K231" s="58">
        <v>74999.990000000005</v>
      </c>
      <c r="L231" s="58">
        <v>74999.990000000005</v>
      </c>
      <c r="M231" s="54">
        <f t="shared" si="4"/>
        <v>0</v>
      </c>
      <c r="O231" s="63"/>
      <c r="P231" s="64"/>
      <c r="Q231" s="65"/>
      <c r="R231" s="64"/>
    </row>
    <row r="232" spans="2:18" s="44" customFormat="1" x14ac:dyDescent="0.2">
      <c r="B232" s="51"/>
      <c r="C232" s="51"/>
      <c r="D232" s="51"/>
      <c r="E232" s="51"/>
      <c r="F232" s="51"/>
      <c r="G232" s="55">
        <v>2020</v>
      </c>
      <c r="H232" s="56" t="s">
        <v>394</v>
      </c>
      <c r="I232" s="56">
        <v>203</v>
      </c>
      <c r="J232" s="57" t="s">
        <v>396</v>
      </c>
      <c r="K232" s="58">
        <v>101999.99</v>
      </c>
      <c r="L232" s="58">
        <v>101999.99</v>
      </c>
      <c r="M232" s="54">
        <f t="shared" si="4"/>
        <v>0</v>
      </c>
      <c r="O232" s="63"/>
      <c r="P232" s="64"/>
      <c r="Q232" s="65"/>
      <c r="R232" s="64"/>
    </row>
    <row r="233" spans="2:18" s="44" customFormat="1" x14ac:dyDescent="0.2">
      <c r="B233" s="51"/>
      <c r="C233" s="51"/>
      <c r="D233" s="51"/>
      <c r="E233" s="51"/>
      <c r="F233" s="51"/>
      <c r="G233" s="55">
        <v>2020</v>
      </c>
      <c r="H233" s="56" t="s">
        <v>394</v>
      </c>
      <c r="I233" s="56">
        <v>203</v>
      </c>
      <c r="J233" s="57" t="s">
        <v>397</v>
      </c>
      <c r="K233" s="58">
        <v>36000</v>
      </c>
      <c r="L233" s="58">
        <v>36000</v>
      </c>
      <c r="M233" s="54">
        <f t="shared" si="4"/>
        <v>0</v>
      </c>
      <c r="O233" s="63"/>
      <c r="P233" s="64"/>
      <c r="Q233" s="65"/>
      <c r="R233" s="64"/>
    </row>
    <row r="234" spans="2:18" s="44" customFormat="1" x14ac:dyDescent="0.2">
      <c r="B234" s="51"/>
      <c r="C234" s="51"/>
      <c r="D234" s="51"/>
      <c r="E234" s="51"/>
      <c r="F234" s="51"/>
      <c r="G234" s="55">
        <v>2020</v>
      </c>
      <c r="H234" s="56" t="s">
        <v>398</v>
      </c>
      <c r="I234" s="56" t="s">
        <v>399</v>
      </c>
      <c r="J234" s="57" t="s">
        <v>400</v>
      </c>
      <c r="K234" s="58">
        <v>76890</v>
      </c>
      <c r="L234" s="58">
        <v>55745.25</v>
      </c>
      <c r="M234" s="54">
        <v>0</v>
      </c>
      <c r="O234" s="63"/>
      <c r="P234" s="64"/>
      <c r="Q234" s="65"/>
      <c r="R234" s="64"/>
    </row>
    <row r="235" spans="2:18" s="44" customFormat="1" x14ac:dyDescent="0.2">
      <c r="B235" s="51"/>
      <c r="C235" s="51"/>
      <c r="D235" s="51"/>
      <c r="E235" s="51"/>
      <c r="F235" s="51"/>
      <c r="G235" s="55"/>
      <c r="H235" s="56"/>
      <c r="I235" s="56"/>
      <c r="J235" s="61" t="s">
        <v>401</v>
      </c>
      <c r="K235" s="58">
        <v>-76890</v>
      </c>
      <c r="L235" s="58">
        <v>-55745.25</v>
      </c>
      <c r="M235" s="54">
        <v>0</v>
      </c>
      <c r="O235" s="63"/>
      <c r="P235" s="64"/>
      <c r="Q235" s="65"/>
      <c r="R235" s="64"/>
    </row>
    <row r="236" spans="2:18" s="44" customFormat="1" x14ac:dyDescent="0.2">
      <c r="B236" s="51"/>
      <c r="C236" s="51"/>
      <c r="D236" s="51"/>
      <c r="E236" s="51"/>
      <c r="F236" s="51"/>
      <c r="G236" s="55">
        <v>2022</v>
      </c>
      <c r="H236" s="56" t="s">
        <v>402</v>
      </c>
      <c r="I236" s="56" t="s">
        <v>403</v>
      </c>
      <c r="J236" s="57" t="s">
        <v>404</v>
      </c>
      <c r="K236" s="58">
        <v>65599</v>
      </c>
      <c r="L236" s="58">
        <v>65599</v>
      </c>
      <c r="M236" s="54">
        <f t="shared" si="4"/>
        <v>0</v>
      </c>
      <c r="O236" s="63"/>
      <c r="P236" s="64"/>
      <c r="Q236" s="65"/>
      <c r="R236" s="64"/>
    </row>
    <row r="237" spans="2:18" s="44" customFormat="1" x14ac:dyDescent="0.2">
      <c r="B237" s="51"/>
      <c r="C237" s="51"/>
      <c r="D237" s="51"/>
      <c r="E237" s="51"/>
      <c r="F237" s="51"/>
      <c r="G237" s="55">
        <v>2022</v>
      </c>
      <c r="H237" s="56" t="s">
        <v>402</v>
      </c>
      <c r="I237" s="56" t="s">
        <v>403</v>
      </c>
      <c r="J237" s="57" t="s">
        <v>405</v>
      </c>
      <c r="K237" s="58">
        <v>99990</v>
      </c>
      <c r="L237" s="58">
        <v>99990</v>
      </c>
      <c r="M237" s="54">
        <f t="shared" si="4"/>
        <v>0</v>
      </c>
      <c r="O237" s="63"/>
      <c r="P237" s="64"/>
      <c r="Q237" s="65"/>
      <c r="R237" s="64"/>
    </row>
    <row r="238" spans="2:18" s="44" customFormat="1" x14ac:dyDescent="0.2">
      <c r="B238" s="51"/>
      <c r="C238" s="51"/>
      <c r="D238" s="51"/>
      <c r="E238" s="51"/>
      <c r="F238" s="51"/>
      <c r="G238" s="55">
        <v>2022</v>
      </c>
      <c r="H238" s="56" t="s">
        <v>402</v>
      </c>
      <c r="I238" s="56" t="s">
        <v>403</v>
      </c>
      <c r="J238" s="57" t="s">
        <v>406</v>
      </c>
      <c r="K238" s="58">
        <v>13599</v>
      </c>
      <c r="L238" s="58">
        <v>13599</v>
      </c>
      <c r="M238" s="54">
        <f t="shared" si="4"/>
        <v>0</v>
      </c>
      <c r="O238" s="63"/>
      <c r="P238" s="64"/>
      <c r="Q238" s="65"/>
      <c r="R238" s="64"/>
    </row>
    <row r="239" spans="2:18" s="44" customFormat="1" x14ac:dyDescent="0.2">
      <c r="B239" s="51"/>
      <c r="C239" s="51"/>
      <c r="D239" s="51"/>
      <c r="E239" s="51"/>
      <c r="F239" s="51"/>
      <c r="G239" s="55">
        <v>2022</v>
      </c>
      <c r="H239" s="56" t="s">
        <v>407</v>
      </c>
      <c r="I239" s="56" t="s">
        <v>408</v>
      </c>
      <c r="J239" s="57" t="s">
        <v>409</v>
      </c>
      <c r="K239" s="58">
        <v>21750</v>
      </c>
      <c r="L239" s="58">
        <v>19575</v>
      </c>
      <c r="M239" s="54">
        <f t="shared" si="4"/>
        <v>2175</v>
      </c>
      <c r="O239" s="63"/>
      <c r="P239" s="64"/>
      <c r="Q239" s="65"/>
      <c r="R239" s="64"/>
    </row>
    <row r="240" spans="2:18" s="44" customFormat="1" x14ac:dyDescent="0.2">
      <c r="B240" s="51"/>
      <c r="C240" s="51"/>
      <c r="D240" s="51"/>
      <c r="E240" s="51"/>
      <c r="F240" s="51"/>
      <c r="G240" s="55">
        <v>2023</v>
      </c>
      <c r="H240" s="56" t="s">
        <v>410</v>
      </c>
      <c r="I240" s="56" t="s">
        <v>411</v>
      </c>
      <c r="J240" s="57" t="s">
        <v>412</v>
      </c>
      <c r="K240" s="58">
        <v>68879.67</v>
      </c>
      <c r="L240" s="58">
        <v>55103.730750000017</v>
      </c>
      <c r="M240" s="54">
        <f t="shared" si="4"/>
        <v>13775.939249999981</v>
      </c>
      <c r="O240" s="63"/>
      <c r="P240" s="64"/>
      <c r="Q240" s="65"/>
      <c r="R240" s="64"/>
    </row>
    <row r="241" spans="2:18" s="44" customFormat="1" x14ac:dyDescent="0.2">
      <c r="B241" s="51"/>
      <c r="C241" s="51"/>
      <c r="D241" s="51"/>
      <c r="E241" s="51"/>
      <c r="F241" s="51"/>
      <c r="G241" s="55">
        <v>2023</v>
      </c>
      <c r="H241" s="56" t="s">
        <v>410</v>
      </c>
      <c r="I241" s="56" t="s">
        <v>411</v>
      </c>
      <c r="J241" s="57" t="s">
        <v>413</v>
      </c>
      <c r="K241" s="58">
        <v>93999.5</v>
      </c>
      <c r="L241" s="58">
        <v>75199.607500000042</v>
      </c>
      <c r="M241" s="54">
        <f t="shared" si="4"/>
        <v>18799.892499999958</v>
      </c>
      <c r="O241" s="63"/>
      <c r="P241" s="64"/>
      <c r="Q241" s="65"/>
      <c r="R241" s="64"/>
    </row>
    <row r="242" spans="2:18" s="44" customFormat="1" x14ac:dyDescent="0.2">
      <c r="B242" s="51"/>
      <c r="C242" s="51"/>
      <c r="D242" s="51"/>
      <c r="E242" s="51"/>
      <c r="F242" s="51"/>
      <c r="G242" s="55">
        <v>2023</v>
      </c>
      <c r="H242" s="56" t="s">
        <v>410</v>
      </c>
      <c r="I242" s="56" t="s">
        <v>411</v>
      </c>
      <c r="J242" s="57" t="s">
        <v>414</v>
      </c>
      <c r="K242" s="58">
        <v>37119.83</v>
      </c>
      <c r="L242" s="58">
        <v>29695.856750000028</v>
      </c>
      <c r="M242" s="54">
        <f t="shared" si="4"/>
        <v>7423.9732499999736</v>
      </c>
      <c r="O242" s="63"/>
      <c r="P242" s="64"/>
      <c r="Q242" s="65"/>
      <c r="R242" s="64"/>
    </row>
    <row r="243" spans="2:18" s="44" customFormat="1" x14ac:dyDescent="0.2">
      <c r="B243" s="51"/>
      <c r="C243" s="51"/>
      <c r="D243" s="51"/>
      <c r="E243" s="51"/>
      <c r="F243" s="51"/>
      <c r="G243" s="55">
        <v>2023</v>
      </c>
      <c r="H243" s="56" t="s">
        <v>415</v>
      </c>
      <c r="I243" s="56">
        <v>332</v>
      </c>
      <c r="J243" s="57" t="s">
        <v>416</v>
      </c>
      <c r="K243" s="58">
        <v>44580</v>
      </c>
      <c r="L243" s="58">
        <v>27862.5</v>
      </c>
      <c r="M243" s="54">
        <f t="shared" si="4"/>
        <v>16717.5</v>
      </c>
      <c r="O243" s="63"/>
      <c r="P243" s="64"/>
      <c r="Q243" s="65"/>
      <c r="R243" s="64"/>
    </row>
    <row r="244" spans="2:18" s="44" customFormat="1" x14ac:dyDescent="0.2">
      <c r="B244" s="51"/>
      <c r="C244" s="51"/>
      <c r="D244" s="51"/>
      <c r="E244" s="51"/>
      <c r="F244" s="51"/>
      <c r="G244" s="55">
        <v>2023</v>
      </c>
      <c r="H244" s="56" t="s">
        <v>415</v>
      </c>
      <c r="I244" s="56">
        <v>336</v>
      </c>
      <c r="J244" s="57" t="s">
        <v>417</v>
      </c>
      <c r="K244" s="58">
        <v>6490</v>
      </c>
      <c r="L244" s="58">
        <v>4056.25</v>
      </c>
      <c r="M244" s="54">
        <f t="shared" si="4"/>
        <v>2433.75</v>
      </c>
      <c r="O244" s="63"/>
      <c r="P244" s="64"/>
      <c r="Q244" s="65"/>
      <c r="R244" s="64"/>
    </row>
    <row r="245" spans="2:18" s="44" customFormat="1" x14ac:dyDescent="0.2">
      <c r="B245" s="51"/>
      <c r="C245" s="51"/>
      <c r="D245" s="51"/>
      <c r="E245" s="51"/>
      <c r="F245" s="51"/>
      <c r="G245" s="55">
        <v>2023</v>
      </c>
      <c r="H245" s="56" t="s">
        <v>415</v>
      </c>
      <c r="I245" s="56">
        <v>2894</v>
      </c>
      <c r="J245" s="57" t="s">
        <v>418</v>
      </c>
      <c r="K245" s="58">
        <v>975</v>
      </c>
      <c r="L245" s="58">
        <v>609.375</v>
      </c>
      <c r="M245" s="54">
        <f t="shared" si="4"/>
        <v>365.625</v>
      </c>
      <c r="O245" s="63"/>
      <c r="P245" s="64"/>
      <c r="Q245" s="65"/>
      <c r="R245" s="64"/>
    </row>
    <row r="246" spans="2:18" s="44" customFormat="1" x14ac:dyDescent="0.2">
      <c r="B246" s="51"/>
      <c r="C246" s="51"/>
      <c r="D246" s="51"/>
      <c r="E246" s="51"/>
      <c r="F246" s="51"/>
      <c r="G246" s="55">
        <v>2023</v>
      </c>
      <c r="H246" s="56" t="s">
        <v>419</v>
      </c>
      <c r="I246" s="56">
        <v>2895</v>
      </c>
      <c r="J246" s="57" t="s">
        <v>420</v>
      </c>
      <c r="K246" s="58">
        <v>2860</v>
      </c>
      <c r="L246" s="58">
        <v>1787.5</v>
      </c>
      <c r="M246" s="54">
        <f t="shared" si="4"/>
        <v>1072.5</v>
      </c>
      <c r="O246" s="63"/>
      <c r="P246" s="64"/>
      <c r="Q246" s="65"/>
      <c r="R246" s="64"/>
    </row>
    <row r="247" spans="2:18" s="44" customFormat="1" x14ac:dyDescent="0.2">
      <c r="B247" s="51"/>
      <c r="C247" s="51"/>
      <c r="D247" s="51"/>
      <c r="E247" s="51"/>
      <c r="F247" s="51"/>
      <c r="G247" s="55">
        <v>2023</v>
      </c>
      <c r="H247" s="56" t="s">
        <v>419</v>
      </c>
      <c r="I247" s="56">
        <v>2895</v>
      </c>
      <c r="J247" s="57" t="s">
        <v>421</v>
      </c>
      <c r="K247" s="58">
        <v>9956</v>
      </c>
      <c r="L247" s="58">
        <v>6222.4999999999982</v>
      </c>
      <c r="M247" s="54">
        <f t="shared" si="4"/>
        <v>3733.5000000000018</v>
      </c>
      <c r="O247" s="63"/>
      <c r="P247" s="64"/>
      <c r="Q247" s="65"/>
      <c r="R247" s="64"/>
    </row>
    <row r="248" spans="2:18" s="44" customFormat="1" x14ac:dyDescent="0.2">
      <c r="B248" s="51"/>
      <c r="C248" s="51"/>
      <c r="D248" s="51"/>
      <c r="E248" s="51"/>
      <c r="F248" s="51"/>
      <c r="G248" s="55">
        <v>2023</v>
      </c>
      <c r="H248" s="56" t="s">
        <v>419</v>
      </c>
      <c r="I248" s="56">
        <v>2895</v>
      </c>
      <c r="J248" s="57" t="s">
        <v>422</v>
      </c>
      <c r="K248" s="58">
        <v>3546.82</v>
      </c>
      <c r="L248" s="58">
        <v>2216.7624999999994</v>
      </c>
      <c r="M248" s="54">
        <f t="shared" si="4"/>
        <v>1330.0575000000008</v>
      </c>
      <c r="O248" s="63"/>
      <c r="P248" s="64"/>
      <c r="Q248" s="65"/>
      <c r="R248" s="64"/>
    </row>
    <row r="249" spans="2:18" s="44" customFormat="1" x14ac:dyDescent="0.2">
      <c r="B249" s="51"/>
      <c r="C249" s="51"/>
      <c r="D249" s="51"/>
      <c r="E249" s="51"/>
      <c r="F249" s="51"/>
      <c r="G249" s="55">
        <v>2023</v>
      </c>
      <c r="H249" s="56" t="s">
        <v>419</v>
      </c>
      <c r="I249" s="56">
        <v>2895</v>
      </c>
      <c r="J249" s="57" t="s">
        <v>423</v>
      </c>
      <c r="K249" s="58">
        <v>3528.72</v>
      </c>
      <c r="L249" s="58">
        <v>2205.4500000000003</v>
      </c>
      <c r="M249" s="54">
        <f t="shared" si="4"/>
        <v>1323.2699999999995</v>
      </c>
      <c r="O249" s="63"/>
      <c r="P249" s="64"/>
      <c r="Q249" s="65"/>
      <c r="R249" s="64"/>
    </row>
    <row r="250" spans="2:18" s="44" customFormat="1" x14ac:dyDescent="0.2">
      <c r="B250" s="51"/>
      <c r="C250" s="51"/>
      <c r="D250" s="51"/>
      <c r="E250" s="51"/>
      <c r="F250" s="51"/>
      <c r="G250" s="55">
        <v>2023</v>
      </c>
      <c r="H250" s="56" t="s">
        <v>419</v>
      </c>
      <c r="I250" s="56">
        <v>1636</v>
      </c>
      <c r="J250" s="57" t="s">
        <v>424</v>
      </c>
      <c r="K250" s="58">
        <v>21980</v>
      </c>
      <c r="L250" s="58">
        <v>13737.5</v>
      </c>
      <c r="M250" s="54">
        <f t="shared" si="4"/>
        <v>8242.5</v>
      </c>
      <c r="O250" s="63"/>
      <c r="P250" s="64"/>
      <c r="Q250" s="65"/>
      <c r="R250" s="64"/>
    </row>
    <row r="251" spans="2:18" s="44" customFormat="1" x14ac:dyDescent="0.2">
      <c r="B251" s="51"/>
      <c r="C251" s="51"/>
      <c r="D251" s="51"/>
      <c r="E251" s="51"/>
      <c r="F251" s="51"/>
      <c r="G251" s="55">
        <v>2023</v>
      </c>
      <c r="H251" s="56" t="s">
        <v>419</v>
      </c>
      <c r="I251" s="56">
        <v>1636</v>
      </c>
      <c r="J251" s="57" t="s">
        <v>425</v>
      </c>
      <c r="K251" s="58">
        <v>1139.98</v>
      </c>
      <c r="L251" s="58">
        <v>712.48750000000018</v>
      </c>
      <c r="M251" s="54">
        <f t="shared" si="4"/>
        <v>427.49249999999984</v>
      </c>
      <c r="O251" s="63"/>
      <c r="P251" s="64"/>
      <c r="Q251" s="65"/>
      <c r="R251" s="64"/>
    </row>
    <row r="252" spans="2:18" s="44" customFormat="1" x14ac:dyDescent="0.2">
      <c r="B252" s="51"/>
      <c r="C252" s="51"/>
      <c r="D252" s="51"/>
      <c r="E252" s="51"/>
      <c r="F252" s="51"/>
      <c r="G252" s="55">
        <v>2023</v>
      </c>
      <c r="H252" s="56" t="s">
        <v>426</v>
      </c>
      <c r="I252" s="56" t="s">
        <v>427</v>
      </c>
      <c r="J252" s="57" t="s">
        <v>428</v>
      </c>
      <c r="K252" s="58">
        <v>10500</v>
      </c>
      <c r="L252" s="58">
        <v>6300</v>
      </c>
      <c r="M252" s="54">
        <f t="shared" si="4"/>
        <v>4200</v>
      </c>
      <c r="O252" s="63"/>
      <c r="P252" s="64"/>
      <c r="Q252" s="65"/>
      <c r="R252" s="64"/>
    </row>
    <row r="253" spans="2:18" s="44" customFormat="1" x14ac:dyDescent="0.2">
      <c r="B253" s="51"/>
      <c r="C253" s="51"/>
      <c r="D253" s="51"/>
      <c r="E253" s="51"/>
      <c r="F253" s="51"/>
      <c r="G253" s="55">
        <v>2023</v>
      </c>
      <c r="H253" s="56" t="s">
        <v>426</v>
      </c>
      <c r="I253" s="56" t="s">
        <v>427</v>
      </c>
      <c r="J253" s="57" t="s">
        <v>429</v>
      </c>
      <c r="K253" s="58">
        <v>19199.16</v>
      </c>
      <c r="L253" s="58">
        <v>11519.495999999997</v>
      </c>
      <c r="M253" s="54">
        <f t="shared" si="4"/>
        <v>7679.6640000000025</v>
      </c>
      <c r="O253" s="63"/>
      <c r="P253" s="64"/>
      <c r="Q253" s="65"/>
      <c r="R253" s="64"/>
    </row>
    <row r="254" spans="2:18" s="44" customFormat="1" x14ac:dyDescent="0.2">
      <c r="B254" s="51"/>
      <c r="C254" s="51"/>
      <c r="D254" s="51"/>
      <c r="E254" s="51"/>
      <c r="F254" s="51"/>
      <c r="G254" s="55">
        <v>2024</v>
      </c>
      <c r="H254" s="56" t="s">
        <v>430</v>
      </c>
      <c r="I254" s="56">
        <v>1527</v>
      </c>
      <c r="J254" s="57" t="s">
        <v>431</v>
      </c>
      <c r="K254" s="58">
        <v>89784</v>
      </c>
      <c r="L254" s="58">
        <v>26935.199999999993</v>
      </c>
      <c r="M254" s="54">
        <f t="shared" si="4"/>
        <v>62848.800000000003</v>
      </c>
      <c r="O254" s="63"/>
      <c r="P254" s="64"/>
      <c r="Q254" s="65"/>
      <c r="R254" s="64"/>
    </row>
    <row r="255" spans="2:18" s="44" customFormat="1" x14ac:dyDescent="0.2">
      <c r="B255" s="51"/>
      <c r="C255" s="51"/>
      <c r="D255" s="51"/>
      <c r="E255" s="51"/>
      <c r="F255" s="51"/>
      <c r="G255" s="55">
        <v>2024</v>
      </c>
      <c r="H255" s="56" t="s">
        <v>432</v>
      </c>
      <c r="I255" s="56">
        <v>256</v>
      </c>
      <c r="J255" s="57" t="s">
        <v>433</v>
      </c>
      <c r="K255" s="58">
        <v>19952</v>
      </c>
      <c r="L255" s="58">
        <v>5985.6000000000013</v>
      </c>
      <c r="M255" s="54">
        <f t="shared" si="4"/>
        <v>13966.399999999998</v>
      </c>
      <c r="O255" s="63"/>
      <c r="P255" s="64"/>
      <c r="Q255" s="65"/>
      <c r="R255" s="64"/>
    </row>
    <row r="256" spans="2:18" s="44" customFormat="1" x14ac:dyDescent="0.2">
      <c r="B256" s="51"/>
      <c r="C256" s="51"/>
      <c r="D256" s="51"/>
      <c r="E256" s="51"/>
      <c r="F256" s="51"/>
      <c r="G256" s="55">
        <v>2024</v>
      </c>
      <c r="H256" s="56" t="s">
        <v>432</v>
      </c>
      <c r="I256" s="56">
        <v>257</v>
      </c>
      <c r="J256" s="57" t="s">
        <v>434</v>
      </c>
      <c r="K256" s="58">
        <v>46353.599999999999</v>
      </c>
      <c r="L256" s="58">
        <v>13906.08</v>
      </c>
      <c r="M256" s="54">
        <f t="shared" si="4"/>
        <v>32447.519999999997</v>
      </c>
      <c r="O256" s="63"/>
      <c r="P256" s="64"/>
      <c r="Q256" s="65"/>
      <c r="R256" s="64"/>
    </row>
    <row r="257" spans="2:18" s="44" customFormat="1" x14ac:dyDescent="0.2">
      <c r="B257" s="51"/>
      <c r="C257" s="51"/>
      <c r="D257" s="51"/>
      <c r="E257" s="51"/>
      <c r="F257" s="51"/>
      <c r="G257" s="55">
        <v>2004</v>
      </c>
      <c r="H257" s="56"/>
      <c r="I257" s="56">
        <v>577</v>
      </c>
      <c r="J257" s="57" t="s">
        <v>435</v>
      </c>
      <c r="K257" s="58">
        <v>14973</v>
      </c>
      <c r="L257" s="58">
        <v>14973</v>
      </c>
      <c r="M257" s="54">
        <f t="shared" si="4"/>
        <v>0</v>
      </c>
      <c r="O257" s="63"/>
      <c r="P257" s="64"/>
      <c r="Q257" s="65"/>
      <c r="R257" s="64"/>
    </row>
    <row r="258" spans="2:18" s="44" customFormat="1" x14ac:dyDescent="0.2">
      <c r="B258" s="51"/>
      <c r="C258" s="51"/>
      <c r="D258" s="51"/>
      <c r="E258" s="51"/>
      <c r="F258" s="51"/>
      <c r="G258" s="55">
        <v>2004</v>
      </c>
      <c r="H258" s="56"/>
      <c r="I258" s="56">
        <v>11921</v>
      </c>
      <c r="J258" s="57" t="s">
        <v>436</v>
      </c>
      <c r="K258" s="58">
        <v>23900</v>
      </c>
      <c r="L258" s="58">
        <v>23900</v>
      </c>
      <c r="M258" s="54">
        <f t="shared" ref="M258:M299" si="5">+K258-L258</f>
        <v>0</v>
      </c>
      <c r="O258" s="63"/>
      <c r="P258" s="64"/>
      <c r="Q258" s="65"/>
      <c r="R258" s="64"/>
    </row>
    <row r="259" spans="2:18" s="44" customFormat="1" x14ac:dyDescent="0.2">
      <c r="B259" s="51"/>
      <c r="C259" s="51"/>
      <c r="D259" s="51"/>
      <c r="E259" s="51"/>
      <c r="F259" s="51"/>
      <c r="G259" s="55">
        <v>2005</v>
      </c>
      <c r="H259" s="56"/>
      <c r="I259" s="56">
        <v>227</v>
      </c>
      <c r="J259" s="57" t="s">
        <v>437</v>
      </c>
      <c r="K259" s="58">
        <v>30932.080000000002</v>
      </c>
      <c r="L259" s="58">
        <v>30932.080000000002</v>
      </c>
      <c r="M259" s="54">
        <f t="shared" si="5"/>
        <v>0</v>
      </c>
      <c r="O259" s="63"/>
      <c r="P259" s="64"/>
      <c r="Q259" s="65"/>
      <c r="R259" s="64"/>
    </row>
    <row r="260" spans="2:18" s="44" customFormat="1" x14ac:dyDescent="0.2">
      <c r="B260" s="51"/>
      <c r="C260" s="51"/>
      <c r="D260" s="51"/>
      <c r="E260" s="51"/>
      <c r="F260" s="51"/>
      <c r="G260" s="55">
        <v>2005</v>
      </c>
      <c r="H260" s="56"/>
      <c r="I260" s="56">
        <v>227</v>
      </c>
      <c r="J260" s="57" t="s">
        <v>438</v>
      </c>
      <c r="K260" s="58">
        <v>86082.240000000005</v>
      </c>
      <c r="L260" s="58">
        <v>86082.240000000005</v>
      </c>
      <c r="M260" s="54">
        <f t="shared" si="5"/>
        <v>0</v>
      </c>
      <c r="O260" s="63"/>
      <c r="P260" s="64"/>
      <c r="Q260" s="65"/>
      <c r="R260" s="64"/>
    </row>
    <row r="261" spans="2:18" s="44" customFormat="1" x14ac:dyDescent="0.2">
      <c r="B261" s="51"/>
      <c r="C261" s="51"/>
      <c r="D261" s="51"/>
      <c r="E261" s="51"/>
      <c r="F261" s="51"/>
      <c r="G261" s="55">
        <v>2005</v>
      </c>
      <c r="H261" s="56"/>
      <c r="I261" s="56">
        <v>11415</v>
      </c>
      <c r="J261" s="57" t="s">
        <v>439</v>
      </c>
      <c r="K261" s="58">
        <v>987.39</v>
      </c>
      <c r="L261" s="58">
        <v>987.39</v>
      </c>
      <c r="M261" s="54">
        <f t="shared" si="5"/>
        <v>0</v>
      </c>
      <c r="O261" s="63"/>
      <c r="P261" s="64"/>
      <c r="Q261" s="65"/>
      <c r="R261" s="64"/>
    </row>
    <row r="262" spans="2:18" s="44" customFormat="1" x14ac:dyDescent="0.2">
      <c r="B262" s="51"/>
      <c r="C262" s="51"/>
      <c r="D262" s="51"/>
      <c r="E262" s="51"/>
      <c r="F262" s="51"/>
      <c r="G262" s="55">
        <v>2005</v>
      </c>
      <c r="H262" s="56"/>
      <c r="I262" s="56">
        <v>11415</v>
      </c>
      <c r="J262" s="57" t="s">
        <v>140</v>
      </c>
      <c r="K262" s="58">
        <v>15473.49</v>
      </c>
      <c r="L262" s="58">
        <v>15473.49</v>
      </c>
      <c r="M262" s="54">
        <f t="shared" si="5"/>
        <v>0</v>
      </c>
      <c r="O262" s="63"/>
      <c r="P262" s="64"/>
      <c r="Q262" s="65"/>
      <c r="R262" s="64"/>
    </row>
    <row r="263" spans="2:18" s="44" customFormat="1" x14ac:dyDescent="0.2">
      <c r="B263" s="51"/>
      <c r="C263" s="51"/>
      <c r="D263" s="51"/>
      <c r="E263" s="51"/>
      <c r="F263" s="51"/>
      <c r="G263" s="55">
        <v>2005</v>
      </c>
      <c r="H263" s="56"/>
      <c r="I263" s="56">
        <v>11415</v>
      </c>
      <c r="J263" s="57" t="s">
        <v>440</v>
      </c>
      <c r="K263" s="58">
        <v>9194.81</v>
      </c>
      <c r="L263" s="58">
        <v>9194.81</v>
      </c>
      <c r="M263" s="54">
        <f t="shared" si="5"/>
        <v>0</v>
      </c>
      <c r="O263" s="63"/>
      <c r="P263" s="64"/>
      <c r="Q263" s="65"/>
      <c r="R263" s="64"/>
    </row>
    <row r="264" spans="2:18" s="44" customFormat="1" x14ac:dyDescent="0.2">
      <c r="B264" s="51"/>
      <c r="C264" s="51"/>
      <c r="D264" s="51"/>
      <c r="E264" s="51"/>
      <c r="F264" s="51"/>
      <c r="G264" s="55">
        <v>2005</v>
      </c>
      <c r="H264" s="56"/>
      <c r="I264" s="56">
        <v>11415</v>
      </c>
      <c r="J264" s="57" t="s">
        <v>441</v>
      </c>
      <c r="K264" s="58">
        <v>4529.1000000000004</v>
      </c>
      <c r="L264" s="58">
        <v>4529.1000000000004</v>
      </c>
      <c r="M264" s="54">
        <f t="shared" si="5"/>
        <v>0</v>
      </c>
      <c r="O264" s="63"/>
      <c r="P264" s="64"/>
      <c r="Q264" s="65"/>
      <c r="R264" s="64"/>
    </row>
    <row r="265" spans="2:18" s="44" customFormat="1" x14ac:dyDescent="0.2">
      <c r="B265" s="51"/>
      <c r="C265" s="51"/>
      <c r="D265" s="51"/>
      <c r="E265" s="51"/>
      <c r="F265" s="51"/>
      <c r="G265" s="55">
        <v>2005</v>
      </c>
      <c r="H265" s="56"/>
      <c r="I265" s="56">
        <v>5366</v>
      </c>
      <c r="J265" s="57" t="s">
        <v>441</v>
      </c>
      <c r="K265" s="58">
        <v>10459.25</v>
      </c>
      <c r="L265" s="58">
        <v>10459.25</v>
      </c>
      <c r="M265" s="54">
        <f t="shared" si="5"/>
        <v>0</v>
      </c>
      <c r="O265" s="63"/>
      <c r="P265" s="64"/>
      <c r="Q265" s="65"/>
      <c r="R265" s="64"/>
    </row>
    <row r="266" spans="2:18" s="44" customFormat="1" x14ac:dyDescent="0.2">
      <c r="B266" s="51"/>
      <c r="C266" s="51"/>
      <c r="D266" s="51"/>
      <c r="E266" s="51"/>
      <c r="F266" s="51"/>
      <c r="G266" s="55">
        <v>2006</v>
      </c>
      <c r="H266" s="56"/>
      <c r="I266" s="56">
        <v>8738</v>
      </c>
      <c r="J266" s="57" t="s">
        <v>137</v>
      </c>
      <c r="K266" s="58">
        <v>33649.99</v>
      </c>
      <c r="L266" s="58">
        <v>33649.99</v>
      </c>
      <c r="M266" s="54">
        <f t="shared" si="5"/>
        <v>0</v>
      </c>
      <c r="O266" s="63"/>
      <c r="P266" s="64"/>
      <c r="Q266" s="65"/>
      <c r="R266" s="64"/>
    </row>
    <row r="267" spans="2:18" s="44" customFormat="1" x14ac:dyDescent="0.2">
      <c r="B267" s="51"/>
      <c r="C267" s="51"/>
      <c r="D267" s="51"/>
      <c r="E267" s="51"/>
      <c r="F267" s="51"/>
      <c r="G267" s="55">
        <v>2008</v>
      </c>
      <c r="H267" s="56"/>
      <c r="I267" s="56">
        <v>550</v>
      </c>
      <c r="J267" s="57" t="s">
        <v>442</v>
      </c>
      <c r="K267" s="58">
        <v>122922</v>
      </c>
      <c r="L267" s="58">
        <v>122922</v>
      </c>
      <c r="M267" s="54">
        <f t="shared" si="5"/>
        <v>0</v>
      </c>
      <c r="O267" s="63"/>
      <c r="P267" s="64"/>
      <c r="Q267" s="65"/>
      <c r="R267" s="64"/>
    </row>
    <row r="268" spans="2:18" s="44" customFormat="1" x14ac:dyDescent="0.2">
      <c r="B268" s="51"/>
      <c r="C268" s="51"/>
      <c r="D268" s="51"/>
      <c r="E268" s="51"/>
      <c r="F268" s="51"/>
      <c r="G268" s="55">
        <v>2008</v>
      </c>
      <c r="H268" s="56"/>
      <c r="I268" s="56">
        <v>23244</v>
      </c>
      <c r="J268" s="57" t="s">
        <v>443</v>
      </c>
      <c r="K268" s="58">
        <v>41089.120000000003</v>
      </c>
      <c r="L268" s="58">
        <v>41089.120000000003</v>
      </c>
      <c r="M268" s="54">
        <f t="shared" si="5"/>
        <v>0</v>
      </c>
      <c r="O268" s="63"/>
      <c r="P268" s="64"/>
      <c r="Q268" s="65"/>
      <c r="R268" s="64"/>
    </row>
    <row r="269" spans="2:18" s="44" customFormat="1" x14ac:dyDescent="0.2">
      <c r="B269" s="51"/>
      <c r="C269" s="51"/>
      <c r="D269" s="51"/>
      <c r="E269" s="51"/>
      <c r="F269" s="51"/>
      <c r="G269" s="55">
        <v>2009</v>
      </c>
      <c r="H269" s="56"/>
      <c r="I269" s="56">
        <v>926</v>
      </c>
      <c r="J269" s="57" t="s">
        <v>444</v>
      </c>
      <c r="K269" s="58">
        <v>5220</v>
      </c>
      <c r="L269" s="58">
        <v>5220</v>
      </c>
      <c r="M269" s="54">
        <f t="shared" si="5"/>
        <v>0</v>
      </c>
      <c r="O269" s="63"/>
      <c r="P269" s="64"/>
      <c r="Q269" s="65"/>
      <c r="R269" s="64"/>
    </row>
    <row r="270" spans="2:18" s="44" customFormat="1" x14ac:dyDescent="0.2">
      <c r="B270" s="51"/>
      <c r="C270" s="51"/>
      <c r="D270" s="51"/>
      <c r="E270" s="51"/>
      <c r="F270" s="51"/>
      <c r="G270" s="55">
        <v>2010</v>
      </c>
      <c r="H270" s="56"/>
      <c r="I270" s="56">
        <v>7018</v>
      </c>
      <c r="J270" s="57" t="s">
        <v>445</v>
      </c>
      <c r="K270" s="58">
        <v>3422</v>
      </c>
      <c r="L270" s="58">
        <v>3422</v>
      </c>
      <c r="M270" s="54">
        <f t="shared" si="5"/>
        <v>0</v>
      </c>
      <c r="O270" s="63"/>
      <c r="P270" s="64"/>
      <c r="Q270" s="65"/>
      <c r="R270" s="64"/>
    </row>
    <row r="271" spans="2:18" s="44" customFormat="1" x14ac:dyDescent="0.2">
      <c r="B271" s="51"/>
      <c r="C271" s="51"/>
      <c r="D271" s="51"/>
      <c r="E271" s="51"/>
      <c r="F271" s="51"/>
      <c r="G271" s="55">
        <v>2010</v>
      </c>
      <c r="H271" s="56"/>
      <c r="I271" s="56" t="s">
        <v>446</v>
      </c>
      <c r="J271" s="57" t="s">
        <v>447</v>
      </c>
      <c r="K271" s="58">
        <v>6322</v>
      </c>
      <c r="L271" s="58">
        <v>6322</v>
      </c>
      <c r="M271" s="54">
        <f t="shared" si="5"/>
        <v>0</v>
      </c>
      <c r="O271" s="63"/>
      <c r="P271" s="64"/>
      <c r="Q271" s="65"/>
      <c r="R271" s="64"/>
    </row>
    <row r="272" spans="2:18" s="44" customFormat="1" x14ac:dyDescent="0.2">
      <c r="B272" s="51"/>
      <c r="C272" s="51"/>
      <c r="D272" s="51"/>
      <c r="E272" s="51"/>
      <c r="F272" s="51"/>
      <c r="G272" s="55">
        <v>2010</v>
      </c>
      <c r="H272" s="56"/>
      <c r="I272" s="56" t="s">
        <v>446</v>
      </c>
      <c r="J272" s="57" t="s">
        <v>439</v>
      </c>
      <c r="K272" s="58">
        <v>1774.8</v>
      </c>
      <c r="L272" s="58">
        <v>1774.8</v>
      </c>
      <c r="M272" s="54">
        <f t="shared" si="5"/>
        <v>0</v>
      </c>
      <c r="O272" s="63"/>
      <c r="P272" s="64"/>
      <c r="Q272" s="65"/>
      <c r="R272" s="64"/>
    </row>
    <row r="273" spans="2:18" s="44" customFormat="1" x14ac:dyDescent="0.2">
      <c r="B273" s="51"/>
      <c r="C273" s="51"/>
      <c r="D273" s="51"/>
      <c r="E273" s="51"/>
      <c r="F273" s="51"/>
      <c r="G273" s="55">
        <v>2012</v>
      </c>
      <c r="H273" s="56"/>
      <c r="I273" s="56">
        <v>1410</v>
      </c>
      <c r="J273" s="57" t="s">
        <v>448</v>
      </c>
      <c r="K273" s="58">
        <v>32379.06</v>
      </c>
      <c r="L273" s="58">
        <v>32379.06</v>
      </c>
      <c r="M273" s="54">
        <f t="shared" si="5"/>
        <v>0</v>
      </c>
      <c r="O273" s="63"/>
      <c r="P273" s="64"/>
      <c r="Q273" s="65"/>
      <c r="R273" s="64"/>
    </row>
    <row r="274" spans="2:18" s="44" customFormat="1" x14ac:dyDescent="0.2">
      <c r="B274" s="51"/>
      <c r="C274" s="51"/>
      <c r="D274" s="51"/>
      <c r="E274" s="51"/>
      <c r="F274" s="51"/>
      <c r="G274" s="55">
        <v>2012</v>
      </c>
      <c r="H274" s="56"/>
      <c r="I274" s="56">
        <v>1423</v>
      </c>
      <c r="J274" s="57" t="s">
        <v>449</v>
      </c>
      <c r="K274" s="58">
        <v>15199.9</v>
      </c>
      <c r="L274" s="58">
        <v>15199.9</v>
      </c>
      <c r="M274" s="54">
        <f t="shared" si="5"/>
        <v>0</v>
      </c>
      <c r="O274" s="63"/>
      <c r="P274" s="64"/>
      <c r="Q274" s="65"/>
      <c r="R274" s="64"/>
    </row>
    <row r="275" spans="2:18" s="44" customFormat="1" x14ac:dyDescent="0.2">
      <c r="B275" s="51"/>
      <c r="C275" s="51"/>
      <c r="D275" s="51"/>
      <c r="E275" s="51"/>
      <c r="F275" s="51"/>
      <c r="G275" s="55">
        <v>2012</v>
      </c>
      <c r="H275" s="56"/>
      <c r="I275" s="56" t="s">
        <v>450</v>
      </c>
      <c r="J275" s="57" t="s">
        <v>451</v>
      </c>
      <c r="K275" s="58">
        <v>225225</v>
      </c>
      <c r="L275" s="58">
        <v>225225</v>
      </c>
      <c r="M275" s="54">
        <f t="shared" si="5"/>
        <v>0</v>
      </c>
      <c r="O275" s="63"/>
      <c r="P275" s="64"/>
      <c r="Q275" s="65"/>
      <c r="R275" s="64"/>
    </row>
    <row r="276" spans="2:18" s="44" customFormat="1" x14ac:dyDescent="0.2">
      <c r="B276" s="51"/>
      <c r="C276" s="51"/>
      <c r="D276" s="51"/>
      <c r="E276" s="51"/>
      <c r="F276" s="51"/>
      <c r="G276" s="55">
        <v>2012</v>
      </c>
      <c r="H276" s="56"/>
      <c r="I276" s="56" t="s">
        <v>450</v>
      </c>
      <c r="J276" s="57" t="s">
        <v>452</v>
      </c>
      <c r="K276" s="58">
        <v>3230</v>
      </c>
      <c r="L276" s="58">
        <v>3230</v>
      </c>
      <c r="M276" s="54">
        <f t="shared" si="5"/>
        <v>0</v>
      </c>
      <c r="O276" s="63"/>
      <c r="P276" s="64"/>
      <c r="Q276" s="65"/>
      <c r="R276" s="64"/>
    </row>
    <row r="277" spans="2:18" s="44" customFormat="1" x14ac:dyDescent="0.2">
      <c r="B277" s="51"/>
      <c r="C277" s="51"/>
      <c r="D277" s="51"/>
      <c r="E277" s="51"/>
      <c r="F277" s="51"/>
      <c r="G277" s="55">
        <v>2012</v>
      </c>
      <c r="H277" s="56"/>
      <c r="I277" s="56" t="s">
        <v>453</v>
      </c>
      <c r="J277" s="57" t="s">
        <v>454</v>
      </c>
      <c r="K277" s="58">
        <v>8798.6</v>
      </c>
      <c r="L277" s="58">
        <v>8798.6</v>
      </c>
      <c r="M277" s="54">
        <f t="shared" si="5"/>
        <v>0</v>
      </c>
      <c r="O277" s="63"/>
      <c r="P277" s="64"/>
      <c r="Q277" s="65"/>
      <c r="R277" s="64"/>
    </row>
    <row r="278" spans="2:18" s="44" customFormat="1" x14ac:dyDescent="0.2">
      <c r="B278" s="51"/>
      <c r="C278" s="51"/>
      <c r="D278" s="51"/>
      <c r="E278" s="51"/>
      <c r="F278" s="51"/>
      <c r="G278" s="55">
        <v>2012</v>
      </c>
      <c r="H278" s="56"/>
      <c r="I278" s="56" t="s">
        <v>453</v>
      </c>
      <c r="J278" s="57" t="s">
        <v>455</v>
      </c>
      <c r="K278" s="58">
        <v>4814</v>
      </c>
      <c r="L278" s="58">
        <v>4814</v>
      </c>
      <c r="M278" s="54">
        <f t="shared" si="5"/>
        <v>0</v>
      </c>
      <c r="O278" s="63"/>
      <c r="P278" s="64"/>
      <c r="Q278" s="65"/>
      <c r="R278" s="64"/>
    </row>
    <row r="279" spans="2:18" s="44" customFormat="1" x14ac:dyDescent="0.2">
      <c r="B279" s="51"/>
      <c r="C279" s="51"/>
      <c r="D279" s="51"/>
      <c r="E279" s="51"/>
      <c r="F279" s="51"/>
      <c r="G279" s="55">
        <v>2012</v>
      </c>
      <c r="H279" s="56"/>
      <c r="I279" s="56" t="s">
        <v>453</v>
      </c>
      <c r="J279" s="57" t="s">
        <v>456</v>
      </c>
      <c r="K279" s="58">
        <v>21204.799999999999</v>
      </c>
      <c r="L279" s="58">
        <v>21204.799999999999</v>
      </c>
      <c r="M279" s="54">
        <f t="shared" si="5"/>
        <v>0</v>
      </c>
      <c r="O279" s="63"/>
      <c r="P279" s="64"/>
      <c r="Q279" s="65"/>
      <c r="R279" s="64"/>
    </row>
    <row r="280" spans="2:18" s="44" customFormat="1" x14ac:dyDescent="0.2">
      <c r="B280" s="51"/>
      <c r="C280" s="51"/>
      <c r="D280" s="51"/>
      <c r="E280" s="51"/>
      <c r="F280" s="51"/>
      <c r="G280" s="55">
        <v>2013</v>
      </c>
      <c r="H280" s="56"/>
      <c r="I280" s="56">
        <v>35</v>
      </c>
      <c r="J280" s="57" t="s">
        <v>457</v>
      </c>
      <c r="K280" s="58">
        <v>59980</v>
      </c>
      <c r="L280" s="58">
        <v>59980</v>
      </c>
      <c r="M280" s="54">
        <f t="shared" si="5"/>
        <v>0</v>
      </c>
      <c r="O280" s="63"/>
      <c r="P280" s="64"/>
      <c r="Q280" s="65"/>
      <c r="R280" s="64"/>
    </row>
    <row r="281" spans="2:18" s="44" customFormat="1" x14ac:dyDescent="0.2">
      <c r="B281" s="51"/>
      <c r="C281" s="51"/>
      <c r="D281" s="51"/>
      <c r="E281" s="51"/>
      <c r="F281" s="51"/>
      <c r="G281" s="55">
        <v>2013</v>
      </c>
      <c r="H281" s="56"/>
      <c r="I281" s="56">
        <v>577</v>
      </c>
      <c r="J281" s="57" t="s">
        <v>458</v>
      </c>
      <c r="K281" s="58">
        <v>76140</v>
      </c>
      <c r="L281" s="58">
        <v>76140</v>
      </c>
      <c r="M281" s="54">
        <f t="shared" si="5"/>
        <v>0</v>
      </c>
      <c r="O281" s="63"/>
      <c r="P281" s="64"/>
      <c r="Q281" s="65"/>
      <c r="R281" s="64"/>
    </row>
    <row r="282" spans="2:18" s="44" customFormat="1" x14ac:dyDescent="0.2">
      <c r="B282" s="51"/>
      <c r="C282" s="51"/>
      <c r="D282" s="51"/>
      <c r="E282" s="51"/>
      <c r="F282" s="51"/>
      <c r="G282" s="55">
        <v>2013</v>
      </c>
      <c r="H282" s="56"/>
      <c r="I282" s="56">
        <v>1266</v>
      </c>
      <c r="J282" s="57" t="s">
        <v>459</v>
      </c>
      <c r="K282" s="58">
        <v>38620.53</v>
      </c>
      <c r="L282" s="58">
        <v>38620.53</v>
      </c>
      <c r="M282" s="54">
        <f t="shared" si="5"/>
        <v>0</v>
      </c>
      <c r="O282" s="63"/>
      <c r="P282" s="64"/>
      <c r="Q282" s="65"/>
      <c r="R282" s="64"/>
    </row>
    <row r="283" spans="2:18" s="44" customFormat="1" x14ac:dyDescent="0.2">
      <c r="B283" s="51"/>
      <c r="C283" s="51"/>
      <c r="D283" s="51"/>
      <c r="E283" s="51"/>
      <c r="F283" s="51"/>
      <c r="G283" s="55">
        <v>2013</v>
      </c>
      <c r="H283" s="56"/>
      <c r="I283" s="56">
        <v>1317</v>
      </c>
      <c r="J283" s="57" t="s">
        <v>460</v>
      </c>
      <c r="K283" s="58">
        <v>380110.25</v>
      </c>
      <c r="L283" s="58">
        <v>380110.25</v>
      </c>
      <c r="M283" s="54">
        <f t="shared" si="5"/>
        <v>0</v>
      </c>
      <c r="O283" s="63"/>
      <c r="P283" s="64"/>
      <c r="Q283" s="65"/>
      <c r="R283" s="64"/>
    </row>
    <row r="284" spans="2:18" s="44" customFormat="1" x14ac:dyDescent="0.2">
      <c r="B284" s="51"/>
      <c r="C284" s="51"/>
      <c r="D284" s="51"/>
      <c r="E284" s="51"/>
      <c r="F284" s="51"/>
      <c r="G284" s="55">
        <v>2013</v>
      </c>
      <c r="H284" s="56"/>
      <c r="I284" s="56">
        <v>1317</v>
      </c>
      <c r="J284" s="57" t="s">
        <v>461</v>
      </c>
      <c r="K284" s="58">
        <v>77278.87</v>
      </c>
      <c r="L284" s="58">
        <v>77278.87</v>
      </c>
      <c r="M284" s="54">
        <f t="shared" si="5"/>
        <v>0</v>
      </c>
      <c r="O284" s="63"/>
      <c r="P284" s="64"/>
      <c r="Q284" s="65"/>
      <c r="R284" s="64"/>
    </row>
    <row r="285" spans="2:18" s="44" customFormat="1" x14ac:dyDescent="0.2">
      <c r="B285" s="51"/>
      <c r="C285" s="51"/>
      <c r="D285" s="51"/>
      <c r="E285" s="51"/>
      <c r="F285" s="51"/>
      <c r="G285" s="55">
        <v>2013</v>
      </c>
      <c r="H285" s="56"/>
      <c r="I285" s="56">
        <v>1374</v>
      </c>
      <c r="J285" s="57" t="s">
        <v>462</v>
      </c>
      <c r="K285" s="58">
        <v>15000</v>
      </c>
      <c r="L285" s="58">
        <v>15000</v>
      </c>
      <c r="M285" s="54">
        <f t="shared" si="5"/>
        <v>0</v>
      </c>
      <c r="O285" s="63"/>
      <c r="P285" s="64"/>
      <c r="Q285" s="65"/>
      <c r="R285" s="64"/>
    </row>
    <row r="286" spans="2:18" s="44" customFormat="1" x14ac:dyDescent="0.2">
      <c r="B286" s="51"/>
      <c r="C286" s="51"/>
      <c r="D286" s="51"/>
      <c r="E286" s="51"/>
      <c r="F286" s="51"/>
      <c r="G286" s="55">
        <v>2013</v>
      </c>
      <c r="H286" s="56"/>
      <c r="I286" s="56">
        <v>1425</v>
      </c>
      <c r="J286" s="57" t="s">
        <v>463</v>
      </c>
      <c r="K286" s="58">
        <v>23100</v>
      </c>
      <c r="L286" s="58">
        <v>23100</v>
      </c>
      <c r="M286" s="54">
        <f t="shared" si="5"/>
        <v>0</v>
      </c>
      <c r="O286" s="63"/>
      <c r="P286" s="64"/>
      <c r="Q286" s="65"/>
      <c r="R286" s="64"/>
    </row>
    <row r="287" spans="2:18" s="44" customFormat="1" x14ac:dyDescent="0.2">
      <c r="B287" s="51"/>
      <c r="C287" s="51"/>
      <c r="D287" s="51"/>
      <c r="E287" s="51"/>
      <c r="F287" s="51"/>
      <c r="G287" s="55">
        <v>2013</v>
      </c>
      <c r="H287" s="56"/>
      <c r="I287" s="56">
        <v>1462</v>
      </c>
      <c r="J287" s="57" t="s">
        <v>464</v>
      </c>
      <c r="K287" s="58">
        <v>152152.44</v>
      </c>
      <c r="L287" s="58">
        <v>152152.44</v>
      </c>
      <c r="M287" s="54">
        <f t="shared" si="5"/>
        <v>0</v>
      </c>
      <c r="O287" s="63"/>
      <c r="P287" s="64"/>
      <c r="Q287" s="65"/>
      <c r="R287" s="64"/>
    </row>
    <row r="288" spans="2:18" s="44" customFormat="1" x14ac:dyDescent="0.2">
      <c r="B288" s="51"/>
      <c r="C288" s="51"/>
      <c r="D288" s="51"/>
      <c r="E288" s="51"/>
      <c r="F288" s="51"/>
      <c r="G288" s="55">
        <v>2013</v>
      </c>
      <c r="H288" s="56"/>
      <c r="I288" s="56">
        <v>1464</v>
      </c>
      <c r="J288" s="57" t="s">
        <v>465</v>
      </c>
      <c r="K288" s="58">
        <v>15600</v>
      </c>
      <c r="L288" s="58">
        <v>15600</v>
      </c>
      <c r="M288" s="54">
        <f t="shared" si="5"/>
        <v>0</v>
      </c>
      <c r="O288" s="63"/>
      <c r="P288" s="64"/>
      <c r="Q288" s="65"/>
      <c r="R288" s="64"/>
    </row>
    <row r="289" spans="2:18" s="44" customFormat="1" x14ac:dyDescent="0.2">
      <c r="B289" s="51"/>
      <c r="C289" s="51"/>
      <c r="D289" s="51"/>
      <c r="E289" s="51"/>
      <c r="F289" s="51"/>
      <c r="G289" s="55">
        <v>2013</v>
      </c>
      <c r="H289" s="56"/>
      <c r="I289" s="56">
        <v>1467</v>
      </c>
      <c r="J289" s="57" t="s">
        <v>466</v>
      </c>
      <c r="K289" s="58">
        <v>55328.160000000003</v>
      </c>
      <c r="L289" s="58">
        <v>55328.160000000003</v>
      </c>
      <c r="M289" s="54">
        <f t="shared" si="5"/>
        <v>0</v>
      </c>
      <c r="O289" s="63"/>
      <c r="P289" s="64"/>
      <c r="Q289" s="65"/>
      <c r="R289" s="64"/>
    </row>
    <row r="290" spans="2:18" s="44" customFormat="1" x14ac:dyDescent="0.2">
      <c r="B290" s="51"/>
      <c r="C290" s="51"/>
      <c r="D290" s="51"/>
      <c r="E290" s="51"/>
      <c r="F290" s="51"/>
      <c r="G290" s="55">
        <v>2013</v>
      </c>
      <c r="H290" s="56"/>
      <c r="I290" s="56">
        <v>1467</v>
      </c>
      <c r="J290" s="57" t="s">
        <v>467</v>
      </c>
      <c r="K290" s="58">
        <v>8224.52</v>
      </c>
      <c r="L290" s="58">
        <v>8224.52</v>
      </c>
      <c r="M290" s="54">
        <f t="shared" si="5"/>
        <v>0</v>
      </c>
      <c r="O290" s="63"/>
      <c r="P290" s="64"/>
      <c r="Q290" s="65"/>
      <c r="R290" s="64"/>
    </row>
    <row r="291" spans="2:18" s="44" customFormat="1" x14ac:dyDescent="0.2">
      <c r="B291" s="51"/>
      <c r="C291" s="51"/>
      <c r="D291" s="51"/>
      <c r="E291" s="51"/>
      <c r="F291" s="51"/>
      <c r="G291" s="55">
        <v>2013</v>
      </c>
      <c r="H291" s="56"/>
      <c r="I291" s="56">
        <v>1467</v>
      </c>
      <c r="J291" s="57" t="s">
        <v>468</v>
      </c>
      <c r="K291" s="58">
        <v>12459.33</v>
      </c>
      <c r="L291" s="58">
        <v>12459.33</v>
      </c>
      <c r="M291" s="54">
        <f t="shared" si="5"/>
        <v>0</v>
      </c>
      <c r="O291" s="63"/>
      <c r="P291" s="64"/>
      <c r="Q291" s="65"/>
      <c r="R291" s="64"/>
    </row>
    <row r="292" spans="2:18" s="44" customFormat="1" x14ac:dyDescent="0.2">
      <c r="B292" s="51"/>
      <c r="C292" s="51"/>
      <c r="D292" s="51"/>
      <c r="E292" s="51"/>
      <c r="F292" s="51"/>
      <c r="G292" s="55">
        <v>2013</v>
      </c>
      <c r="H292" s="56"/>
      <c r="I292" s="56">
        <v>1470</v>
      </c>
      <c r="J292" s="57" t="s">
        <v>469</v>
      </c>
      <c r="K292" s="58">
        <v>13953.12</v>
      </c>
      <c r="L292" s="58">
        <v>13953.12</v>
      </c>
      <c r="M292" s="54">
        <f t="shared" si="5"/>
        <v>0</v>
      </c>
      <c r="O292" s="63"/>
      <c r="P292" s="64"/>
      <c r="Q292" s="65"/>
      <c r="R292" s="64"/>
    </row>
    <row r="293" spans="2:18" s="44" customFormat="1" x14ac:dyDescent="0.2">
      <c r="B293" s="51"/>
      <c r="C293" s="51"/>
      <c r="D293" s="51"/>
      <c r="E293" s="51"/>
      <c r="F293" s="51"/>
      <c r="G293" s="55">
        <v>2013</v>
      </c>
      <c r="H293" s="56"/>
      <c r="I293" s="56">
        <v>1471</v>
      </c>
      <c r="J293" s="57" t="s">
        <v>470</v>
      </c>
      <c r="K293" s="58">
        <v>38400</v>
      </c>
      <c r="L293" s="58">
        <v>38400</v>
      </c>
      <c r="M293" s="54">
        <f t="shared" si="5"/>
        <v>0</v>
      </c>
      <c r="O293" s="63"/>
      <c r="P293" s="64"/>
      <c r="Q293" s="65"/>
      <c r="R293" s="64"/>
    </row>
    <row r="294" spans="2:18" s="44" customFormat="1" x14ac:dyDescent="0.2">
      <c r="B294" s="51"/>
      <c r="C294" s="51"/>
      <c r="D294" s="51"/>
      <c r="E294" s="51"/>
      <c r="F294" s="51"/>
      <c r="G294" s="55">
        <v>2013</v>
      </c>
      <c r="H294" s="56"/>
      <c r="I294" s="56">
        <v>1472</v>
      </c>
      <c r="J294" s="57" t="s">
        <v>471</v>
      </c>
      <c r="K294" s="58">
        <v>121413.25</v>
      </c>
      <c r="L294" s="58">
        <v>121413.25</v>
      </c>
      <c r="M294" s="54">
        <f t="shared" si="5"/>
        <v>0</v>
      </c>
      <c r="O294" s="63"/>
      <c r="P294" s="64"/>
      <c r="Q294" s="65"/>
      <c r="R294" s="64"/>
    </row>
    <row r="295" spans="2:18" s="44" customFormat="1" x14ac:dyDescent="0.2">
      <c r="B295" s="51"/>
      <c r="C295" s="51"/>
      <c r="D295" s="51"/>
      <c r="E295" s="51"/>
      <c r="F295" s="51"/>
      <c r="G295" s="55">
        <v>2013</v>
      </c>
      <c r="H295" s="56"/>
      <c r="I295" s="56">
        <v>1472</v>
      </c>
      <c r="J295" s="57" t="s">
        <v>472</v>
      </c>
      <c r="K295" s="58">
        <v>48586.74</v>
      </c>
      <c r="L295" s="58">
        <v>48586.74</v>
      </c>
      <c r="M295" s="54">
        <f t="shared" si="5"/>
        <v>0</v>
      </c>
      <c r="O295" s="63"/>
      <c r="P295" s="64"/>
      <c r="Q295" s="65"/>
      <c r="R295" s="64"/>
    </row>
    <row r="296" spans="2:18" s="44" customFormat="1" x14ac:dyDescent="0.2">
      <c r="B296" s="51"/>
      <c r="C296" s="51"/>
      <c r="D296" s="51"/>
      <c r="E296" s="51"/>
      <c r="F296" s="51"/>
      <c r="G296" s="55">
        <v>2013</v>
      </c>
      <c r="H296" s="56"/>
      <c r="I296" s="56">
        <v>22947</v>
      </c>
      <c r="J296" s="57" t="s">
        <v>473</v>
      </c>
      <c r="K296" s="58">
        <v>98240.4</v>
      </c>
      <c r="L296" s="58">
        <v>98240.4</v>
      </c>
      <c r="M296" s="54">
        <f t="shared" si="5"/>
        <v>0</v>
      </c>
      <c r="O296" s="63"/>
      <c r="P296" s="64"/>
      <c r="Q296" s="65"/>
      <c r="R296" s="64"/>
    </row>
    <row r="297" spans="2:18" s="44" customFormat="1" x14ac:dyDescent="0.2">
      <c r="B297" s="51"/>
      <c r="C297" s="51"/>
      <c r="D297" s="51"/>
      <c r="E297" s="51"/>
      <c r="F297" s="51"/>
      <c r="G297" s="55">
        <v>2013</v>
      </c>
      <c r="H297" s="56"/>
      <c r="I297" s="56" t="s">
        <v>474</v>
      </c>
      <c r="J297" s="57" t="s">
        <v>475</v>
      </c>
      <c r="K297" s="58">
        <v>18444</v>
      </c>
      <c r="L297" s="58">
        <v>18444</v>
      </c>
      <c r="M297" s="54">
        <f t="shared" si="5"/>
        <v>0</v>
      </c>
      <c r="O297" s="63"/>
      <c r="P297" s="64"/>
      <c r="Q297" s="65"/>
      <c r="R297" s="64"/>
    </row>
    <row r="298" spans="2:18" s="44" customFormat="1" x14ac:dyDescent="0.2">
      <c r="B298" s="51"/>
      <c r="C298" s="51"/>
      <c r="D298" s="51"/>
      <c r="E298" s="51"/>
      <c r="F298" s="51"/>
      <c r="G298" s="55">
        <v>2013</v>
      </c>
      <c r="H298" s="56"/>
      <c r="I298" s="56" t="s">
        <v>476</v>
      </c>
      <c r="J298" s="57" t="s">
        <v>477</v>
      </c>
      <c r="K298" s="58">
        <v>17401.16</v>
      </c>
      <c r="L298" s="58">
        <v>17401.16</v>
      </c>
      <c r="M298" s="54">
        <f t="shared" si="5"/>
        <v>0</v>
      </c>
      <c r="O298" s="63"/>
      <c r="P298" s="64"/>
      <c r="Q298" s="65"/>
      <c r="R298" s="64"/>
    </row>
    <row r="299" spans="2:18" s="44" customFormat="1" x14ac:dyDescent="0.2">
      <c r="B299" s="51"/>
      <c r="C299" s="51"/>
      <c r="D299" s="51"/>
      <c r="E299" s="51"/>
      <c r="F299" s="51"/>
      <c r="G299" s="55">
        <v>2013</v>
      </c>
      <c r="H299" s="56"/>
      <c r="I299" s="56" t="s">
        <v>478</v>
      </c>
      <c r="J299" s="57" t="s">
        <v>479</v>
      </c>
      <c r="K299" s="58">
        <v>9952.7999999999993</v>
      </c>
      <c r="L299" s="58">
        <v>9952.7999999999993</v>
      </c>
      <c r="M299" s="54">
        <f t="shared" si="5"/>
        <v>0</v>
      </c>
      <c r="O299" s="63"/>
      <c r="P299" s="64"/>
      <c r="Q299" s="65"/>
      <c r="R299" s="64"/>
    </row>
    <row r="300" spans="2:18" s="44" customFormat="1" x14ac:dyDescent="0.2">
      <c r="B300" s="51"/>
      <c r="C300" s="51"/>
      <c r="D300" s="51"/>
      <c r="E300" s="51"/>
      <c r="F300" s="51"/>
      <c r="G300" s="55">
        <v>2025</v>
      </c>
      <c r="H300" s="56" t="s">
        <v>480</v>
      </c>
      <c r="I300" s="56">
        <v>2566</v>
      </c>
      <c r="J300" s="57" t="s">
        <v>481</v>
      </c>
      <c r="K300" s="58">
        <v>14999.99</v>
      </c>
      <c r="L300" s="58">
        <v>0</v>
      </c>
      <c r="M300" s="54">
        <v>14999.99</v>
      </c>
      <c r="O300" s="63"/>
      <c r="P300" s="64"/>
      <c r="Q300" s="65"/>
      <c r="R300" s="64"/>
    </row>
    <row r="301" spans="2:18" s="44" customFormat="1" x14ac:dyDescent="0.2">
      <c r="B301" s="51">
        <v>5</v>
      </c>
      <c r="C301" s="51">
        <v>1</v>
      </c>
      <c r="D301" s="51">
        <v>0</v>
      </c>
      <c r="E301" s="51">
        <v>1</v>
      </c>
      <c r="F301" s="51">
        <v>1</v>
      </c>
      <c r="G301" s="51"/>
      <c r="H301" s="51"/>
      <c r="I301" s="51"/>
      <c r="J301" s="52" t="s">
        <v>482</v>
      </c>
      <c r="K301" s="53">
        <f>SUM(K302:K540)</f>
        <v>10187393.629999997</v>
      </c>
      <c r="L301" s="53">
        <f>SUM(L302:L540)</f>
        <v>9669874.1500000004</v>
      </c>
      <c r="M301" s="53">
        <f>SUM(M302:M540)</f>
        <v>517519.48000000027</v>
      </c>
      <c r="O301" s="63"/>
      <c r="P301" s="62"/>
      <c r="Q301" s="62"/>
      <c r="R301" s="62"/>
    </row>
    <row r="302" spans="2:18" s="44" customFormat="1" x14ac:dyDescent="0.2">
      <c r="B302" s="51"/>
      <c r="C302" s="51"/>
      <c r="D302" s="51"/>
      <c r="E302" s="51"/>
      <c r="F302" s="51"/>
      <c r="G302" s="55">
        <v>2006</v>
      </c>
      <c r="H302" s="56"/>
      <c r="I302" s="56"/>
      <c r="J302" s="57" t="s">
        <v>483</v>
      </c>
      <c r="K302" s="58">
        <v>123528.92</v>
      </c>
      <c r="L302" s="58">
        <v>123528.92</v>
      </c>
      <c r="M302" s="54">
        <f t="shared" ref="M302:M365" si="6">+K302-L302</f>
        <v>0</v>
      </c>
      <c r="O302" s="62"/>
      <c r="P302" s="64"/>
    </row>
    <row r="303" spans="2:18" s="44" customFormat="1" x14ac:dyDescent="0.2">
      <c r="B303" s="51"/>
      <c r="C303" s="51"/>
      <c r="D303" s="51"/>
      <c r="E303" s="51"/>
      <c r="F303" s="51"/>
      <c r="G303" s="55">
        <v>2007</v>
      </c>
      <c r="H303" s="56" t="s">
        <v>484</v>
      </c>
      <c r="I303" s="56"/>
      <c r="J303" s="57" t="s">
        <v>485</v>
      </c>
      <c r="K303" s="58">
        <v>25683.26</v>
      </c>
      <c r="L303" s="58">
        <v>25683.26</v>
      </c>
      <c r="M303" s="54">
        <f t="shared" si="6"/>
        <v>0</v>
      </c>
      <c r="O303" s="62"/>
      <c r="P303" s="64"/>
    </row>
    <row r="304" spans="2:18" s="44" customFormat="1" x14ac:dyDescent="0.2">
      <c r="B304" s="51"/>
      <c r="C304" s="51"/>
      <c r="D304" s="51"/>
      <c r="E304" s="51"/>
      <c r="F304" s="51"/>
      <c r="G304" s="55">
        <v>2007</v>
      </c>
      <c r="H304" s="56" t="s">
        <v>486</v>
      </c>
      <c r="I304" s="56"/>
      <c r="J304" s="57" t="s">
        <v>487</v>
      </c>
      <c r="K304" s="58">
        <v>118535.59</v>
      </c>
      <c r="L304" s="58">
        <v>118535.59</v>
      </c>
      <c r="M304" s="54">
        <f t="shared" si="6"/>
        <v>0</v>
      </c>
      <c r="O304" s="62"/>
      <c r="P304" s="64"/>
    </row>
    <row r="305" spans="2:16" s="44" customFormat="1" x14ac:dyDescent="0.2">
      <c r="B305" s="51"/>
      <c r="C305" s="51"/>
      <c r="D305" s="51"/>
      <c r="E305" s="51"/>
      <c r="F305" s="51"/>
      <c r="G305" s="55">
        <v>2007</v>
      </c>
      <c r="H305" s="56" t="s">
        <v>488</v>
      </c>
      <c r="I305" s="56"/>
      <c r="J305" s="57" t="s">
        <v>489</v>
      </c>
      <c r="K305" s="58">
        <v>23751.52</v>
      </c>
      <c r="L305" s="58">
        <v>23751.52</v>
      </c>
      <c r="M305" s="54">
        <f t="shared" si="6"/>
        <v>0</v>
      </c>
      <c r="O305" s="62"/>
      <c r="P305" s="64"/>
    </row>
    <row r="306" spans="2:16" s="44" customFormat="1" x14ac:dyDescent="0.2">
      <c r="B306" s="51"/>
      <c r="C306" s="51"/>
      <c r="D306" s="51"/>
      <c r="E306" s="51"/>
      <c r="F306" s="51"/>
      <c r="G306" s="55">
        <v>2007</v>
      </c>
      <c r="H306" s="56" t="s">
        <v>490</v>
      </c>
      <c r="I306" s="56"/>
      <c r="J306" s="57" t="s">
        <v>491</v>
      </c>
      <c r="K306" s="58">
        <v>32960</v>
      </c>
      <c r="L306" s="58">
        <v>32960.000000000022</v>
      </c>
      <c r="M306" s="54">
        <f t="shared" si="6"/>
        <v>0</v>
      </c>
      <c r="O306" s="62"/>
      <c r="P306" s="64"/>
    </row>
    <row r="307" spans="2:16" s="44" customFormat="1" x14ac:dyDescent="0.2">
      <c r="B307" s="51"/>
      <c r="C307" s="51"/>
      <c r="D307" s="51"/>
      <c r="E307" s="51"/>
      <c r="F307" s="51"/>
      <c r="G307" s="55">
        <v>2007</v>
      </c>
      <c r="H307" s="56" t="s">
        <v>492</v>
      </c>
      <c r="I307" s="56"/>
      <c r="J307" s="57" t="s">
        <v>493</v>
      </c>
      <c r="K307" s="58">
        <v>224374.19</v>
      </c>
      <c r="L307" s="58">
        <v>224374.19</v>
      </c>
      <c r="M307" s="54">
        <f t="shared" si="6"/>
        <v>0</v>
      </c>
      <c r="O307" s="62"/>
      <c r="P307" s="64"/>
    </row>
    <row r="308" spans="2:16" s="44" customFormat="1" x14ac:dyDescent="0.2">
      <c r="B308" s="51"/>
      <c r="C308" s="51"/>
      <c r="D308" s="51"/>
      <c r="E308" s="51"/>
      <c r="F308" s="51"/>
      <c r="G308" s="55">
        <v>2007</v>
      </c>
      <c r="H308" s="56" t="s">
        <v>494</v>
      </c>
      <c r="I308" s="56"/>
      <c r="J308" s="57" t="s">
        <v>495</v>
      </c>
      <c r="K308" s="58">
        <v>19310.8</v>
      </c>
      <c r="L308" s="58">
        <v>19310.799999999981</v>
      </c>
      <c r="M308" s="54">
        <f t="shared" si="6"/>
        <v>0</v>
      </c>
      <c r="O308" s="62"/>
      <c r="P308" s="64"/>
    </row>
    <row r="309" spans="2:16" s="44" customFormat="1" x14ac:dyDescent="0.2">
      <c r="B309" s="51"/>
      <c r="C309" s="51"/>
      <c r="D309" s="51"/>
      <c r="E309" s="51"/>
      <c r="F309" s="51"/>
      <c r="G309" s="55">
        <v>2007</v>
      </c>
      <c r="H309" s="56" t="s">
        <v>496</v>
      </c>
      <c r="I309" s="56"/>
      <c r="J309" s="57" t="s">
        <v>497</v>
      </c>
      <c r="K309" s="58">
        <v>70950.41</v>
      </c>
      <c r="L309" s="58">
        <v>70950.41</v>
      </c>
      <c r="M309" s="54">
        <f t="shared" si="6"/>
        <v>0</v>
      </c>
      <c r="O309" s="62"/>
      <c r="P309" s="64"/>
    </row>
    <row r="310" spans="2:16" s="44" customFormat="1" x14ac:dyDescent="0.2">
      <c r="B310" s="51"/>
      <c r="C310" s="51"/>
      <c r="D310" s="51"/>
      <c r="E310" s="51"/>
      <c r="F310" s="51"/>
      <c r="G310" s="55">
        <v>2007</v>
      </c>
      <c r="H310" s="56" t="s">
        <v>498</v>
      </c>
      <c r="I310" s="56"/>
      <c r="J310" s="57" t="s">
        <v>499</v>
      </c>
      <c r="K310" s="58">
        <v>6287.05</v>
      </c>
      <c r="L310" s="58">
        <v>6287.05</v>
      </c>
      <c r="M310" s="54">
        <f t="shared" si="6"/>
        <v>0</v>
      </c>
      <c r="O310" s="62"/>
      <c r="P310" s="64"/>
    </row>
    <row r="311" spans="2:16" s="44" customFormat="1" x14ac:dyDescent="0.2">
      <c r="B311" s="51"/>
      <c r="C311" s="51"/>
      <c r="D311" s="51"/>
      <c r="E311" s="51"/>
      <c r="F311" s="51"/>
      <c r="G311" s="55">
        <v>2007</v>
      </c>
      <c r="H311" s="56" t="s">
        <v>500</v>
      </c>
      <c r="I311" s="56"/>
      <c r="J311" s="57" t="s">
        <v>501</v>
      </c>
      <c r="K311" s="58">
        <v>52827.55</v>
      </c>
      <c r="L311" s="58">
        <v>52827.55</v>
      </c>
      <c r="M311" s="54">
        <f t="shared" si="6"/>
        <v>0</v>
      </c>
      <c r="O311" s="62"/>
      <c r="P311" s="64"/>
    </row>
    <row r="312" spans="2:16" s="44" customFormat="1" x14ac:dyDescent="0.2">
      <c r="B312" s="51"/>
      <c r="C312" s="51"/>
      <c r="D312" s="51"/>
      <c r="E312" s="51"/>
      <c r="F312" s="51"/>
      <c r="G312" s="55">
        <v>2007</v>
      </c>
      <c r="H312" s="56" t="s">
        <v>500</v>
      </c>
      <c r="I312" s="56"/>
      <c r="J312" s="57" t="s">
        <v>501</v>
      </c>
      <c r="K312" s="58">
        <v>52887.35</v>
      </c>
      <c r="L312" s="58">
        <v>52887.35</v>
      </c>
      <c r="M312" s="54">
        <f t="shared" si="6"/>
        <v>0</v>
      </c>
      <c r="O312" s="62"/>
      <c r="P312" s="64"/>
    </row>
    <row r="313" spans="2:16" s="44" customFormat="1" x14ac:dyDescent="0.2">
      <c r="B313" s="51"/>
      <c r="C313" s="51"/>
      <c r="D313" s="51"/>
      <c r="E313" s="51"/>
      <c r="F313" s="51"/>
      <c r="G313" s="55">
        <v>2007</v>
      </c>
      <c r="H313" s="56" t="s">
        <v>502</v>
      </c>
      <c r="I313" s="56"/>
      <c r="J313" s="57" t="s">
        <v>503</v>
      </c>
      <c r="K313" s="58">
        <v>22168.55</v>
      </c>
      <c r="L313" s="58">
        <v>22168.55</v>
      </c>
      <c r="M313" s="54">
        <f t="shared" si="6"/>
        <v>0</v>
      </c>
      <c r="O313" s="62"/>
      <c r="P313" s="64"/>
    </row>
    <row r="314" spans="2:16" s="44" customFormat="1" x14ac:dyDescent="0.2">
      <c r="B314" s="51"/>
      <c r="C314" s="51"/>
      <c r="D314" s="51"/>
      <c r="E314" s="51"/>
      <c r="F314" s="51"/>
      <c r="G314" s="55">
        <v>2007</v>
      </c>
      <c r="H314" s="56" t="s">
        <v>90</v>
      </c>
      <c r="I314" s="56"/>
      <c r="J314" s="57" t="s">
        <v>504</v>
      </c>
      <c r="K314" s="58">
        <v>38823</v>
      </c>
      <c r="L314" s="58">
        <v>38823.000000000044</v>
      </c>
      <c r="M314" s="54">
        <f t="shared" si="6"/>
        <v>0</v>
      </c>
      <c r="O314" s="62"/>
      <c r="P314" s="64"/>
    </row>
    <row r="315" spans="2:16" s="44" customFormat="1" x14ac:dyDescent="0.2">
      <c r="B315" s="51"/>
      <c r="C315" s="51"/>
      <c r="D315" s="51"/>
      <c r="E315" s="51"/>
      <c r="F315" s="51"/>
      <c r="G315" s="55">
        <v>2008</v>
      </c>
      <c r="H315" s="56" t="s">
        <v>505</v>
      </c>
      <c r="I315" s="56"/>
      <c r="J315" s="57" t="s">
        <v>506</v>
      </c>
      <c r="K315" s="58">
        <v>184000</v>
      </c>
      <c r="L315" s="58">
        <v>184000</v>
      </c>
      <c r="M315" s="54">
        <f t="shared" si="6"/>
        <v>0</v>
      </c>
      <c r="O315" s="62"/>
      <c r="P315" s="64"/>
    </row>
    <row r="316" spans="2:16" s="44" customFormat="1" x14ac:dyDescent="0.2">
      <c r="B316" s="51"/>
      <c r="C316" s="51"/>
      <c r="D316" s="51"/>
      <c r="E316" s="51"/>
      <c r="F316" s="51"/>
      <c r="G316" s="55">
        <v>2008</v>
      </c>
      <c r="H316" s="56" t="s">
        <v>507</v>
      </c>
      <c r="I316" s="56"/>
      <c r="J316" s="57" t="s">
        <v>508</v>
      </c>
      <c r="K316" s="58">
        <v>128006.14</v>
      </c>
      <c r="L316" s="58">
        <v>128006.14</v>
      </c>
      <c r="M316" s="54">
        <f t="shared" si="6"/>
        <v>0</v>
      </c>
      <c r="O316" s="62"/>
      <c r="P316" s="64"/>
    </row>
    <row r="317" spans="2:16" s="44" customFormat="1" x14ac:dyDescent="0.2">
      <c r="B317" s="51"/>
      <c r="C317" s="51"/>
      <c r="D317" s="51"/>
      <c r="E317" s="51"/>
      <c r="F317" s="51"/>
      <c r="G317" s="55">
        <v>2008</v>
      </c>
      <c r="H317" s="56" t="s">
        <v>509</v>
      </c>
      <c r="I317" s="56"/>
      <c r="J317" s="57" t="s">
        <v>510</v>
      </c>
      <c r="K317" s="58">
        <v>11091.73</v>
      </c>
      <c r="L317" s="58">
        <v>11091.73</v>
      </c>
      <c r="M317" s="54">
        <f t="shared" si="6"/>
        <v>0</v>
      </c>
      <c r="O317" s="62"/>
      <c r="P317" s="64"/>
    </row>
    <row r="318" spans="2:16" s="44" customFormat="1" x14ac:dyDescent="0.2">
      <c r="B318" s="51"/>
      <c r="C318" s="51"/>
      <c r="D318" s="51"/>
      <c r="E318" s="51"/>
      <c r="F318" s="51"/>
      <c r="G318" s="55">
        <v>2008</v>
      </c>
      <c r="H318" s="56" t="s">
        <v>511</v>
      </c>
      <c r="I318" s="56"/>
      <c r="J318" s="57" t="s">
        <v>512</v>
      </c>
      <c r="K318" s="58">
        <v>40222.519999999997</v>
      </c>
      <c r="L318" s="58">
        <v>40222.519999999997</v>
      </c>
      <c r="M318" s="54">
        <f t="shared" si="6"/>
        <v>0</v>
      </c>
      <c r="O318" s="62"/>
      <c r="P318" s="64"/>
    </row>
    <row r="319" spans="2:16" s="44" customFormat="1" x14ac:dyDescent="0.2">
      <c r="B319" s="51"/>
      <c r="C319" s="51"/>
      <c r="D319" s="51"/>
      <c r="E319" s="51"/>
      <c r="F319" s="51"/>
      <c r="G319" s="55">
        <v>2008</v>
      </c>
      <c r="H319" s="56" t="s">
        <v>513</v>
      </c>
      <c r="I319" s="56"/>
      <c r="J319" s="57" t="s">
        <v>514</v>
      </c>
      <c r="K319" s="58">
        <v>51543</v>
      </c>
      <c r="L319" s="58">
        <v>51543.000000000029</v>
      </c>
      <c r="M319" s="54">
        <f t="shared" si="6"/>
        <v>0</v>
      </c>
      <c r="O319" s="62"/>
      <c r="P319" s="64"/>
    </row>
    <row r="320" spans="2:16" s="44" customFormat="1" x14ac:dyDescent="0.2">
      <c r="B320" s="51"/>
      <c r="C320" s="51"/>
      <c r="D320" s="51"/>
      <c r="E320" s="51"/>
      <c r="F320" s="51"/>
      <c r="G320" s="55">
        <v>2009</v>
      </c>
      <c r="H320" s="56"/>
      <c r="I320" s="56"/>
      <c r="J320" s="57" t="s">
        <v>515</v>
      </c>
      <c r="K320" s="58">
        <v>87052.62</v>
      </c>
      <c r="L320" s="58">
        <v>87052.62</v>
      </c>
      <c r="M320" s="54">
        <f t="shared" si="6"/>
        <v>0</v>
      </c>
      <c r="O320" s="62"/>
      <c r="P320" s="64"/>
    </row>
    <row r="321" spans="2:16" s="44" customFormat="1" x14ac:dyDescent="0.2">
      <c r="B321" s="51"/>
      <c r="C321" s="51"/>
      <c r="D321" s="51"/>
      <c r="E321" s="51"/>
      <c r="F321" s="51"/>
      <c r="G321" s="55">
        <v>2009</v>
      </c>
      <c r="H321" s="56"/>
      <c r="I321" s="56"/>
      <c r="J321" s="57" t="s">
        <v>516</v>
      </c>
      <c r="K321" s="58">
        <v>36750</v>
      </c>
      <c r="L321" s="58">
        <v>36750</v>
      </c>
      <c r="M321" s="54">
        <f t="shared" si="6"/>
        <v>0</v>
      </c>
      <c r="O321" s="62"/>
      <c r="P321" s="64"/>
    </row>
    <row r="322" spans="2:16" s="44" customFormat="1" x14ac:dyDescent="0.2">
      <c r="B322" s="51"/>
      <c r="C322" s="51"/>
      <c r="D322" s="51"/>
      <c r="E322" s="51"/>
      <c r="F322" s="51"/>
      <c r="G322" s="55">
        <v>2009</v>
      </c>
      <c r="H322" s="56"/>
      <c r="I322" s="56"/>
      <c r="J322" s="57" t="s">
        <v>517</v>
      </c>
      <c r="K322" s="58">
        <v>650748.93999999994</v>
      </c>
      <c r="L322" s="58">
        <v>650748.93999999994</v>
      </c>
      <c r="M322" s="54">
        <f t="shared" si="6"/>
        <v>0</v>
      </c>
      <c r="O322" s="62"/>
      <c r="P322" s="64"/>
    </row>
    <row r="323" spans="2:16" s="44" customFormat="1" x14ac:dyDescent="0.2">
      <c r="B323" s="51"/>
      <c r="C323" s="51"/>
      <c r="D323" s="51"/>
      <c r="E323" s="51"/>
      <c r="F323" s="51"/>
      <c r="G323" s="55">
        <v>2011</v>
      </c>
      <c r="H323" s="56" t="s">
        <v>518</v>
      </c>
      <c r="I323" s="51"/>
      <c r="J323" s="57" t="s">
        <v>519</v>
      </c>
      <c r="K323" s="58">
        <v>644996.34</v>
      </c>
      <c r="L323" s="58">
        <v>644996.34</v>
      </c>
      <c r="M323" s="54">
        <f t="shared" si="6"/>
        <v>0</v>
      </c>
      <c r="O323" s="62"/>
      <c r="P323" s="64"/>
    </row>
    <row r="324" spans="2:16" s="44" customFormat="1" x14ac:dyDescent="0.2">
      <c r="B324" s="51"/>
      <c r="C324" s="51"/>
      <c r="D324" s="51"/>
      <c r="E324" s="51"/>
      <c r="F324" s="51"/>
      <c r="G324" s="55">
        <v>2011</v>
      </c>
      <c r="H324" s="56" t="s">
        <v>518</v>
      </c>
      <c r="I324" s="51"/>
      <c r="J324" s="57" t="s">
        <v>520</v>
      </c>
      <c r="K324" s="58">
        <v>92930.8</v>
      </c>
      <c r="L324" s="58">
        <v>92930.8</v>
      </c>
      <c r="M324" s="54">
        <f t="shared" si="6"/>
        <v>0</v>
      </c>
      <c r="O324" s="62"/>
      <c r="P324" s="64"/>
    </row>
    <row r="325" spans="2:16" s="44" customFormat="1" x14ac:dyDescent="0.2">
      <c r="B325" s="51"/>
      <c r="C325" s="51"/>
      <c r="D325" s="51"/>
      <c r="E325" s="51"/>
      <c r="F325" s="51"/>
      <c r="G325" s="55">
        <v>2011</v>
      </c>
      <c r="H325" s="56" t="s">
        <v>518</v>
      </c>
      <c r="I325" s="51"/>
      <c r="J325" s="57" t="s">
        <v>521</v>
      </c>
      <c r="K325" s="58">
        <v>89843.91</v>
      </c>
      <c r="L325" s="58">
        <v>89843.91</v>
      </c>
      <c r="M325" s="54">
        <f t="shared" si="6"/>
        <v>0</v>
      </c>
      <c r="O325" s="62"/>
      <c r="P325" s="64"/>
    </row>
    <row r="326" spans="2:16" s="44" customFormat="1" x14ac:dyDescent="0.2">
      <c r="B326" s="51"/>
      <c r="C326" s="51"/>
      <c r="D326" s="51"/>
      <c r="E326" s="51"/>
      <c r="F326" s="51"/>
      <c r="G326" s="55">
        <v>2011</v>
      </c>
      <c r="H326" s="56" t="s">
        <v>518</v>
      </c>
      <c r="I326" s="51"/>
      <c r="J326" s="57" t="s">
        <v>522</v>
      </c>
      <c r="K326" s="58">
        <v>2490</v>
      </c>
      <c r="L326" s="58">
        <v>2490</v>
      </c>
      <c r="M326" s="54">
        <f t="shared" si="6"/>
        <v>0</v>
      </c>
      <c r="O326" s="62"/>
      <c r="P326" s="64"/>
    </row>
    <row r="327" spans="2:16" s="44" customFormat="1" x14ac:dyDescent="0.2">
      <c r="B327" s="51"/>
      <c r="C327" s="51"/>
      <c r="D327" s="51"/>
      <c r="E327" s="51"/>
      <c r="F327" s="51"/>
      <c r="G327" s="55">
        <v>2011</v>
      </c>
      <c r="H327" s="56" t="s">
        <v>518</v>
      </c>
      <c r="I327" s="56"/>
      <c r="J327" s="57" t="s">
        <v>523</v>
      </c>
      <c r="K327" s="58">
        <v>9860</v>
      </c>
      <c r="L327" s="58">
        <v>9860</v>
      </c>
      <c r="M327" s="54">
        <f t="shared" si="6"/>
        <v>0</v>
      </c>
      <c r="O327" s="62"/>
      <c r="P327" s="64"/>
    </row>
    <row r="328" spans="2:16" s="44" customFormat="1" x14ac:dyDescent="0.2">
      <c r="B328" s="51"/>
      <c r="C328" s="51"/>
      <c r="D328" s="51"/>
      <c r="E328" s="51"/>
      <c r="F328" s="51"/>
      <c r="G328" s="55">
        <v>2012</v>
      </c>
      <c r="H328" s="56" t="s">
        <v>149</v>
      </c>
      <c r="I328" s="56"/>
      <c r="J328" s="57" t="s">
        <v>524</v>
      </c>
      <c r="K328" s="58">
        <v>797117.37</v>
      </c>
      <c r="L328" s="58">
        <v>797117.37</v>
      </c>
      <c r="M328" s="54">
        <f t="shared" si="6"/>
        <v>0</v>
      </c>
      <c r="O328" s="62"/>
      <c r="P328" s="64"/>
    </row>
    <row r="329" spans="2:16" s="44" customFormat="1" x14ac:dyDescent="0.2">
      <c r="B329" s="51"/>
      <c r="C329" s="51"/>
      <c r="D329" s="51"/>
      <c r="E329" s="51"/>
      <c r="F329" s="51"/>
      <c r="G329" s="55">
        <v>2012</v>
      </c>
      <c r="H329" s="56" t="s">
        <v>149</v>
      </c>
      <c r="I329" s="56"/>
      <c r="J329" s="57" t="s">
        <v>525</v>
      </c>
      <c r="K329" s="58">
        <v>319815.75</v>
      </c>
      <c r="L329" s="58">
        <v>319815.75</v>
      </c>
      <c r="M329" s="54">
        <f t="shared" si="6"/>
        <v>0</v>
      </c>
      <c r="O329" s="62"/>
      <c r="P329" s="64"/>
    </row>
    <row r="330" spans="2:16" s="44" customFormat="1" x14ac:dyDescent="0.2">
      <c r="B330" s="51"/>
      <c r="C330" s="51"/>
      <c r="D330" s="51"/>
      <c r="E330" s="51"/>
      <c r="F330" s="51"/>
      <c r="G330" s="55">
        <v>2012</v>
      </c>
      <c r="H330" s="56" t="s">
        <v>149</v>
      </c>
      <c r="I330" s="56"/>
      <c r="J330" s="57" t="s">
        <v>526</v>
      </c>
      <c r="K330" s="58">
        <v>16573.98</v>
      </c>
      <c r="L330" s="58">
        <v>16573.98</v>
      </c>
      <c r="M330" s="54">
        <f t="shared" si="6"/>
        <v>0</v>
      </c>
      <c r="O330" s="62"/>
      <c r="P330" s="64"/>
    </row>
    <row r="331" spans="2:16" s="44" customFormat="1" x14ac:dyDescent="0.2">
      <c r="B331" s="51"/>
      <c r="C331" s="51"/>
      <c r="D331" s="51"/>
      <c r="E331" s="51"/>
      <c r="F331" s="51"/>
      <c r="G331" s="55">
        <v>2012</v>
      </c>
      <c r="H331" s="56" t="s">
        <v>149</v>
      </c>
      <c r="I331" s="56"/>
      <c r="J331" s="57" t="s">
        <v>527</v>
      </c>
      <c r="K331" s="58">
        <v>9999.99</v>
      </c>
      <c r="L331" s="58">
        <v>9999.99</v>
      </c>
      <c r="M331" s="54">
        <f t="shared" si="6"/>
        <v>0</v>
      </c>
      <c r="O331" s="62"/>
      <c r="P331" s="64"/>
    </row>
    <row r="332" spans="2:16" s="44" customFormat="1" x14ac:dyDescent="0.2">
      <c r="B332" s="51"/>
      <c r="C332" s="51"/>
      <c r="D332" s="51"/>
      <c r="E332" s="51"/>
      <c r="F332" s="51"/>
      <c r="G332" s="55">
        <v>2012</v>
      </c>
      <c r="H332" s="56" t="s">
        <v>149</v>
      </c>
      <c r="I332" s="56"/>
      <c r="J332" s="57" t="s">
        <v>528</v>
      </c>
      <c r="K332" s="58">
        <v>129638.92</v>
      </c>
      <c r="L332" s="58">
        <v>129638.92</v>
      </c>
      <c r="M332" s="54">
        <f t="shared" si="6"/>
        <v>0</v>
      </c>
      <c r="O332" s="62"/>
      <c r="P332" s="64"/>
    </row>
    <row r="333" spans="2:16" s="44" customFormat="1" x14ac:dyDescent="0.2">
      <c r="B333" s="51"/>
      <c r="C333" s="51"/>
      <c r="D333" s="51"/>
      <c r="E333" s="51"/>
      <c r="F333" s="51"/>
      <c r="G333" s="55">
        <v>2014</v>
      </c>
      <c r="H333" s="56" t="s">
        <v>529</v>
      </c>
      <c r="I333" s="56" t="s">
        <v>530</v>
      </c>
      <c r="J333" s="57" t="s">
        <v>531</v>
      </c>
      <c r="K333" s="58">
        <v>3944</v>
      </c>
      <c r="L333" s="58">
        <v>3944</v>
      </c>
      <c r="M333" s="54">
        <f t="shared" si="6"/>
        <v>0</v>
      </c>
      <c r="O333" s="62"/>
      <c r="P333" s="64"/>
    </row>
    <row r="334" spans="2:16" s="44" customFormat="1" x14ac:dyDescent="0.2">
      <c r="B334" s="51"/>
      <c r="C334" s="51"/>
      <c r="D334" s="51"/>
      <c r="E334" s="51"/>
      <c r="F334" s="51"/>
      <c r="G334" s="55">
        <v>2014</v>
      </c>
      <c r="H334" s="56" t="s">
        <v>532</v>
      </c>
      <c r="I334" s="56" t="s">
        <v>533</v>
      </c>
      <c r="J334" s="57" t="s">
        <v>534</v>
      </c>
      <c r="K334" s="58">
        <v>155772.76999999999</v>
      </c>
      <c r="L334" s="58">
        <v>155772.77000000002</v>
      </c>
      <c r="M334" s="54">
        <f t="shared" si="6"/>
        <v>0</v>
      </c>
      <c r="O334" s="62"/>
      <c r="P334" s="64"/>
    </row>
    <row r="335" spans="2:16" s="44" customFormat="1" x14ac:dyDescent="0.2">
      <c r="B335" s="51"/>
      <c r="C335" s="51"/>
      <c r="D335" s="51"/>
      <c r="E335" s="51"/>
      <c r="F335" s="51"/>
      <c r="G335" s="55">
        <v>2014</v>
      </c>
      <c r="H335" s="56" t="s">
        <v>535</v>
      </c>
      <c r="I335" s="56" t="s">
        <v>533</v>
      </c>
      <c r="J335" s="57" t="s">
        <v>536</v>
      </c>
      <c r="K335" s="58">
        <v>13392.58</v>
      </c>
      <c r="L335" s="58">
        <v>13392.58</v>
      </c>
      <c r="M335" s="54">
        <f t="shared" si="6"/>
        <v>0</v>
      </c>
      <c r="O335" s="62"/>
      <c r="P335" s="64"/>
    </row>
    <row r="336" spans="2:16" s="44" customFormat="1" x14ac:dyDescent="0.2">
      <c r="B336" s="51"/>
      <c r="C336" s="51"/>
      <c r="D336" s="51"/>
      <c r="E336" s="51"/>
      <c r="F336" s="51"/>
      <c r="G336" s="55">
        <v>2014</v>
      </c>
      <c r="H336" s="56" t="s">
        <v>535</v>
      </c>
      <c r="I336" s="56" t="s">
        <v>533</v>
      </c>
      <c r="J336" s="57" t="s">
        <v>537</v>
      </c>
      <c r="K336" s="58">
        <v>83700</v>
      </c>
      <c r="L336" s="58">
        <v>83700</v>
      </c>
      <c r="M336" s="54">
        <f t="shared" si="6"/>
        <v>0</v>
      </c>
      <c r="O336" s="62"/>
      <c r="P336" s="64"/>
    </row>
    <row r="337" spans="2:16" s="44" customFormat="1" x14ac:dyDescent="0.2">
      <c r="B337" s="51"/>
      <c r="C337" s="51"/>
      <c r="D337" s="51"/>
      <c r="E337" s="51"/>
      <c r="F337" s="51"/>
      <c r="G337" s="55">
        <v>2014</v>
      </c>
      <c r="H337" s="56" t="s">
        <v>535</v>
      </c>
      <c r="I337" s="56" t="s">
        <v>533</v>
      </c>
      <c r="J337" s="57" t="s">
        <v>538</v>
      </c>
      <c r="K337" s="58">
        <v>50263.56</v>
      </c>
      <c r="L337" s="58">
        <v>50263.56</v>
      </c>
      <c r="M337" s="54">
        <f t="shared" si="6"/>
        <v>0</v>
      </c>
      <c r="O337" s="62"/>
      <c r="P337" s="64"/>
    </row>
    <row r="338" spans="2:16" s="44" customFormat="1" x14ac:dyDescent="0.2">
      <c r="B338" s="51"/>
      <c r="C338" s="51"/>
      <c r="D338" s="51"/>
      <c r="E338" s="51"/>
      <c r="F338" s="51"/>
      <c r="G338" s="55">
        <v>2014</v>
      </c>
      <c r="H338" s="56" t="s">
        <v>539</v>
      </c>
      <c r="I338" s="56" t="s">
        <v>533</v>
      </c>
      <c r="J338" s="57" t="s">
        <v>540</v>
      </c>
      <c r="K338" s="58">
        <v>48062.5</v>
      </c>
      <c r="L338" s="58">
        <v>48062.499999999898</v>
      </c>
      <c r="M338" s="54">
        <f t="shared" si="6"/>
        <v>1.0186340659856796E-10</v>
      </c>
      <c r="O338" s="62"/>
      <c r="P338" s="64"/>
    </row>
    <row r="339" spans="2:16" s="44" customFormat="1" x14ac:dyDescent="0.2">
      <c r="B339" s="51"/>
      <c r="C339" s="51"/>
      <c r="D339" s="51"/>
      <c r="E339" s="51"/>
      <c r="F339" s="51"/>
      <c r="G339" s="55">
        <v>2014</v>
      </c>
      <c r="H339" s="56" t="s">
        <v>541</v>
      </c>
      <c r="I339" s="56" t="s">
        <v>533</v>
      </c>
      <c r="J339" s="57" t="s">
        <v>542</v>
      </c>
      <c r="K339" s="58">
        <v>137641.56</v>
      </c>
      <c r="L339" s="58">
        <v>137641.56</v>
      </c>
      <c r="M339" s="54">
        <f t="shared" si="6"/>
        <v>0</v>
      </c>
      <c r="O339" s="62"/>
      <c r="P339" s="64"/>
    </row>
    <row r="340" spans="2:16" s="44" customFormat="1" x14ac:dyDescent="0.2">
      <c r="B340" s="51"/>
      <c r="C340" s="51"/>
      <c r="D340" s="51"/>
      <c r="E340" s="51"/>
      <c r="F340" s="51"/>
      <c r="G340" s="55">
        <v>2014</v>
      </c>
      <c r="H340" s="56" t="s">
        <v>535</v>
      </c>
      <c r="I340" s="56" t="s">
        <v>543</v>
      </c>
      <c r="J340" s="57" t="s">
        <v>544</v>
      </c>
      <c r="K340" s="58">
        <v>461577.8</v>
      </c>
      <c r="L340" s="58">
        <v>461577.8</v>
      </c>
      <c r="M340" s="54">
        <f t="shared" si="6"/>
        <v>0</v>
      </c>
      <c r="O340" s="62"/>
      <c r="P340" s="64"/>
    </row>
    <row r="341" spans="2:16" s="44" customFormat="1" x14ac:dyDescent="0.2">
      <c r="B341" s="51"/>
      <c r="C341" s="51"/>
      <c r="D341" s="51"/>
      <c r="E341" s="51"/>
      <c r="F341" s="51"/>
      <c r="G341" s="55">
        <v>2014</v>
      </c>
      <c r="H341" s="56" t="s">
        <v>545</v>
      </c>
      <c r="I341" s="56" t="s">
        <v>543</v>
      </c>
      <c r="J341" s="57" t="s">
        <v>546</v>
      </c>
      <c r="K341" s="58">
        <v>75000.03</v>
      </c>
      <c r="L341" s="58">
        <v>75000.03</v>
      </c>
      <c r="M341" s="54">
        <f t="shared" si="6"/>
        <v>0</v>
      </c>
      <c r="O341" s="62"/>
      <c r="P341" s="64"/>
    </row>
    <row r="342" spans="2:16" s="44" customFormat="1" x14ac:dyDescent="0.2">
      <c r="B342" s="51"/>
      <c r="C342" s="51"/>
      <c r="D342" s="51"/>
      <c r="E342" s="51"/>
      <c r="F342" s="51"/>
      <c r="G342" s="55">
        <v>2015</v>
      </c>
      <c r="H342" s="56" t="s">
        <v>547</v>
      </c>
      <c r="I342" s="56">
        <v>560</v>
      </c>
      <c r="J342" s="57" t="s">
        <v>548</v>
      </c>
      <c r="K342" s="58">
        <v>20590</v>
      </c>
      <c r="L342" s="58">
        <v>20246.73000000001</v>
      </c>
      <c r="M342" s="54">
        <f t="shared" si="6"/>
        <v>343.26999999998952</v>
      </c>
      <c r="O342" s="62"/>
      <c r="P342" s="64"/>
    </row>
    <row r="343" spans="2:16" s="44" customFormat="1" x14ac:dyDescent="0.2">
      <c r="B343" s="51"/>
      <c r="C343" s="51"/>
      <c r="D343" s="51"/>
      <c r="E343" s="51"/>
      <c r="F343" s="51"/>
      <c r="G343" s="55">
        <v>2015</v>
      </c>
      <c r="H343" s="56" t="s">
        <v>547</v>
      </c>
      <c r="I343" s="56">
        <v>559</v>
      </c>
      <c r="J343" s="57" t="s">
        <v>549</v>
      </c>
      <c r="K343" s="58">
        <v>13514</v>
      </c>
      <c r="L343" s="58">
        <v>13288.900000000005</v>
      </c>
      <c r="M343" s="54">
        <f t="shared" si="6"/>
        <v>225.09999999999491</v>
      </c>
      <c r="O343" s="62"/>
      <c r="P343" s="64"/>
    </row>
    <row r="344" spans="2:16" s="44" customFormat="1" x14ac:dyDescent="0.2">
      <c r="B344" s="51"/>
      <c r="C344" s="51"/>
      <c r="D344" s="51"/>
      <c r="E344" s="51"/>
      <c r="F344" s="51"/>
      <c r="G344" s="55">
        <v>2015</v>
      </c>
      <c r="H344" s="56" t="s">
        <v>171</v>
      </c>
      <c r="I344" s="56" t="s">
        <v>172</v>
      </c>
      <c r="J344" s="57" t="s">
        <v>550</v>
      </c>
      <c r="K344" s="58">
        <v>30118.239999999998</v>
      </c>
      <c r="L344" s="58">
        <v>29616.450000000012</v>
      </c>
      <c r="M344" s="54">
        <f t="shared" si="6"/>
        <v>501.78999999998632</v>
      </c>
      <c r="O344" s="62"/>
      <c r="P344" s="64"/>
    </row>
    <row r="345" spans="2:16" s="44" customFormat="1" x14ac:dyDescent="0.2">
      <c r="B345" s="51"/>
      <c r="C345" s="51"/>
      <c r="D345" s="51"/>
      <c r="E345" s="51"/>
      <c r="F345" s="51"/>
      <c r="G345" s="55">
        <v>2015</v>
      </c>
      <c r="H345" s="56" t="s">
        <v>171</v>
      </c>
      <c r="I345" s="56" t="s">
        <v>172</v>
      </c>
      <c r="J345" s="57" t="s">
        <v>551</v>
      </c>
      <c r="K345" s="58">
        <v>8120</v>
      </c>
      <c r="L345" s="58">
        <v>7984.8</v>
      </c>
      <c r="M345" s="54">
        <f t="shared" si="6"/>
        <v>135.19999999999982</v>
      </c>
      <c r="O345" s="62"/>
      <c r="P345" s="64"/>
    </row>
    <row r="346" spans="2:16" s="44" customFormat="1" x14ac:dyDescent="0.2">
      <c r="B346" s="51"/>
      <c r="C346" s="51"/>
      <c r="D346" s="51"/>
      <c r="E346" s="51"/>
      <c r="F346" s="51"/>
      <c r="G346" s="55">
        <v>2015</v>
      </c>
      <c r="H346" s="56" t="s">
        <v>171</v>
      </c>
      <c r="I346" s="56" t="s">
        <v>172</v>
      </c>
      <c r="J346" s="57" t="s">
        <v>552</v>
      </c>
      <c r="K346" s="58">
        <v>9521.2800000000007</v>
      </c>
      <c r="L346" s="58">
        <v>9362.4700000000012</v>
      </c>
      <c r="M346" s="54">
        <f t="shared" si="6"/>
        <v>158.80999999999949</v>
      </c>
      <c r="O346" s="62"/>
      <c r="P346" s="64"/>
    </row>
    <row r="347" spans="2:16" s="44" customFormat="1" x14ac:dyDescent="0.2">
      <c r="B347" s="51"/>
      <c r="C347" s="51"/>
      <c r="D347" s="51"/>
      <c r="E347" s="51"/>
      <c r="F347" s="51"/>
      <c r="G347" s="55">
        <v>2015</v>
      </c>
      <c r="H347" s="56" t="s">
        <v>171</v>
      </c>
      <c r="I347" s="56" t="s">
        <v>172</v>
      </c>
      <c r="J347" s="57" t="s">
        <v>553</v>
      </c>
      <c r="K347" s="58">
        <v>39788</v>
      </c>
      <c r="L347" s="58">
        <v>39124.989999999991</v>
      </c>
      <c r="M347" s="54">
        <f t="shared" si="6"/>
        <v>663.01000000000931</v>
      </c>
      <c r="O347" s="62"/>
      <c r="P347" s="64"/>
    </row>
    <row r="348" spans="2:16" s="44" customFormat="1" x14ac:dyDescent="0.2">
      <c r="B348" s="51"/>
      <c r="C348" s="51"/>
      <c r="D348" s="51"/>
      <c r="E348" s="51"/>
      <c r="F348" s="51"/>
      <c r="G348" s="55">
        <v>2015</v>
      </c>
      <c r="H348" s="56" t="s">
        <v>171</v>
      </c>
      <c r="I348" s="56" t="s">
        <v>172</v>
      </c>
      <c r="J348" s="57" t="s">
        <v>554</v>
      </c>
      <c r="K348" s="58">
        <v>25137.200000000001</v>
      </c>
      <c r="L348" s="58">
        <v>24718.359999999986</v>
      </c>
      <c r="M348" s="54">
        <f t="shared" si="6"/>
        <v>418.8400000000147</v>
      </c>
      <c r="O348" s="62"/>
      <c r="P348" s="64"/>
    </row>
    <row r="349" spans="2:16" s="44" customFormat="1" x14ac:dyDescent="0.2">
      <c r="B349" s="51"/>
      <c r="C349" s="51"/>
      <c r="D349" s="51"/>
      <c r="E349" s="51"/>
      <c r="F349" s="51"/>
      <c r="G349" s="55">
        <v>2015</v>
      </c>
      <c r="H349" s="56" t="s">
        <v>171</v>
      </c>
      <c r="I349" s="56" t="s">
        <v>172</v>
      </c>
      <c r="J349" s="57" t="s">
        <v>555</v>
      </c>
      <c r="K349" s="58">
        <v>66544.56</v>
      </c>
      <c r="L349" s="58">
        <v>65435.570000000007</v>
      </c>
      <c r="M349" s="54">
        <f t="shared" si="6"/>
        <v>1108.9899999999907</v>
      </c>
      <c r="O349" s="62"/>
      <c r="P349" s="64"/>
    </row>
    <row r="350" spans="2:16" s="44" customFormat="1" x14ac:dyDescent="0.2">
      <c r="B350" s="51"/>
      <c r="C350" s="51"/>
      <c r="D350" s="51"/>
      <c r="E350" s="51"/>
      <c r="F350" s="51"/>
      <c r="G350" s="55">
        <v>2015</v>
      </c>
      <c r="H350" s="56" t="s">
        <v>171</v>
      </c>
      <c r="I350" s="56" t="s">
        <v>172</v>
      </c>
      <c r="J350" s="57" t="s">
        <v>556</v>
      </c>
      <c r="K350" s="58">
        <v>16416.32</v>
      </c>
      <c r="L350" s="58">
        <v>16142.599999999975</v>
      </c>
      <c r="M350" s="54">
        <f t="shared" si="6"/>
        <v>273.72000000002481</v>
      </c>
      <c r="O350" s="62"/>
      <c r="P350" s="64"/>
    </row>
    <row r="351" spans="2:16" s="44" customFormat="1" x14ac:dyDescent="0.2">
      <c r="B351" s="51"/>
      <c r="C351" s="51"/>
      <c r="D351" s="51"/>
      <c r="E351" s="51"/>
      <c r="F351" s="51"/>
      <c r="G351" s="55">
        <v>2016</v>
      </c>
      <c r="H351" s="56" t="s">
        <v>557</v>
      </c>
      <c r="I351" s="56" t="s">
        <v>558</v>
      </c>
      <c r="J351" s="57" t="s">
        <v>559</v>
      </c>
      <c r="K351" s="58">
        <v>18920.02</v>
      </c>
      <c r="L351" s="58">
        <v>17501.129999999986</v>
      </c>
      <c r="M351" s="54">
        <f t="shared" si="6"/>
        <v>1418.890000000014</v>
      </c>
      <c r="O351" s="62"/>
      <c r="P351" s="64"/>
    </row>
    <row r="352" spans="2:16" s="44" customFormat="1" x14ac:dyDescent="0.2">
      <c r="B352" s="51"/>
      <c r="C352" s="51"/>
      <c r="D352" s="51"/>
      <c r="E352" s="51"/>
      <c r="F352" s="51"/>
      <c r="G352" s="55">
        <v>2016</v>
      </c>
      <c r="H352" s="56" t="s">
        <v>560</v>
      </c>
      <c r="I352" s="56">
        <v>702</v>
      </c>
      <c r="J352" s="57" t="s">
        <v>561</v>
      </c>
      <c r="K352" s="58">
        <v>172722.19</v>
      </c>
      <c r="L352" s="58">
        <v>159767.93000000005</v>
      </c>
      <c r="M352" s="54">
        <f t="shared" si="6"/>
        <v>12954.259999999951</v>
      </c>
      <c r="O352" s="62"/>
      <c r="P352" s="64"/>
    </row>
    <row r="353" spans="2:16" s="44" customFormat="1" x14ac:dyDescent="0.2">
      <c r="B353" s="51"/>
      <c r="C353" s="51"/>
      <c r="D353" s="51"/>
      <c r="E353" s="51"/>
      <c r="F353" s="51"/>
      <c r="G353" s="55">
        <v>2016</v>
      </c>
      <c r="H353" s="56" t="s">
        <v>562</v>
      </c>
      <c r="I353" s="56" t="s">
        <v>563</v>
      </c>
      <c r="J353" s="57" t="s">
        <v>564</v>
      </c>
      <c r="K353" s="58">
        <v>3260.4</v>
      </c>
      <c r="L353" s="58">
        <v>2961.5400000000004</v>
      </c>
      <c r="M353" s="54">
        <f t="shared" si="6"/>
        <v>298.85999999999967</v>
      </c>
      <c r="O353" s="62"/>
      <c r="P353" s="64"/>
    </row>
    <row r="354" spans="2:16" s="44" customFormat="1" x14ac:dyDescent="0.2">
      <c r="B354" s="51"/>
      <c r="C354" s="51"/>
      <c r="D354" s="51"/>
      <c r="E354" s="51"/>
      <c r="F354" s="51"/>
      <c r="G354" s="55">
        <v>2017</v>
      </c>
      <c r="H354" s="56" t="s">
        <v>565</v>
      </c>
      <c r="I354" s="56" t="s">
        <v>566</v>
      </c>
      <c r="J354" s="57" t="s">
        <v>567</v>
      </c>
      <c r="K354" s="58">
        <v>19488</v>
      </c>
      <c r="L354" s="58">
        <v>16239.999999999982</v>
      </c>
      <c r="M354" s="54">
        <f t="shared" si="6"/>
        <v>3248.0000000000182</v>
      </c>
      <c r="O354" s="62"/>
      <c r="P354" s="64"/>
    </row>
    <row r="355" spans="2:16" s="44" customFormat="1" x14ac:dyDescent="0.2">
      <c r="B355" s="51"/>
      <c r="C355" s="51"/>
      <c r="D355" s="51"/>
      <c r="E355" s="51"/>
      <c r="F355" s="51"/>
      <c r="G355" s="55">
        <v>2018</v>
      </c>
      <c r="H355" s="56" t="s">
        <v>568</v>
      </c>
      <c r="I355" s="56">
        <v>3220</v>
      </c>
      <c r="J355" s="57" t="s">
        <v>569</v>
      </c>
      <c r="K355" s="58">
        <v>103286.39999999999</v>
      </c>
      <c r="L355" s="58">
        <v>74021.930000000008</v>
      </c>
      <c r="M355" s="54">
        <f t="shared" si="6"/>
        <v>29264.469999999987</v>
      </c>
      <c r="O355" s="62"/>
      <c r="P355" s="64"/>
    </row>
    <row r="356" spans="2:16" s="44" customFormat="1" x14ac:dyDescent="0.2">
      <c r="B356" s="51"/>
      <c r="C356" s="51"/>
      <c r="D356" s="51"/>
      <c r="E356" s="51"/>
      <c r="F356" s="51"/>
      <c r="G356" s="55">
        <v>2018</v>
      </c>
      <c r="H356" s="56" t="s">
        <v>570</v>
      </c>
      <c r="I356" s="56" t="s">
        <v>571</v>
      </c>
      <c r="J356" s="57" t="s">
        <v>572</v>
      </c>
      <c r="K356" s="58">
        <v>83968.92</v>
      </c>
      <c r="L356" s="58">
        <v>59477.939999999988</v>
      </c>
      <c r="M356" s="54">
        <f t="shared" si="6"/>
        <v>24490.98000000001</v>
      </c>
      <c r="O356" s="62"/>
      <c r="P356" s="64"/>
    </row>
    <row r="357" spans="2:16" s="44" customFormat="1" x14ac:dyDescent="0.2">
      <c r="B357" s="51"/>
      <c r="C357" s="51"/>
      <c r="D357" s="51"/>
      <c r="E357" s="51"/>
      <c r="F357" s="51"/>
      <c r="G357" s="55">
        <v>2018</v>
      </c>
      <c r="H357" s="56" t="s">
        <v>573</v>
      </c>
      <c r="I357" s="56"/>
      <c r="J357" s="57" t="s">
        <v>574</v>
      </c>
      <c r="K357" s="58">
        <v>19987.55</v>
      </c>
      <c r="L357" s="58">
        <v>14157.739999999983</v>
      </c>
      <c r="M357" s="54">
        <f t="shared" si="6"/>
        <v>5829.8100000000159</v>
      </c>
      <c r="O357" s="62"/>
      <c r="P357" s="64"/>
    </row>
    <row r="358" spans="2:16" s="44" customFormat="1" x14ac:dyDescent="0.2">
      <c r="B358" s="51"/>
      <c r="C358" s="51"/>
      <c r="D358" s="51"/>
      <c r="E358" s="51"/>
      <c r="F358" s="51"/>
      <c r="G358" s="55">
        <v>2018</v>
      </c>
      <c r="H358" s="56" t="s">
        <v>575</v>
      </c>
      <c r="I358" s="56" t="s">
        <v>576</v>
      </c>
      <c r="J358" s="57" t="s">
        <v>577</v>
      </c>
      <c r="K358" s="58">
        <v>58464</v>
      </c>
      <c r="L358" s="58">
        <v>41899.199999999983</v>
      </c>
      <c r="M358" s="54">
        <f t="shared" si="6"/>
        <v>16564.800000000017</v>
      </c>
      <c r="O358" s="62"/>
      <c r="P358" s="64"/>
    </row>
    <row r="359" spans="2:16" s="44" customFormat="1" x14ac:dyDescent="0.2">
      <c r="B359" s="51"/>
      <c r="C359" s="51"/>
      <c r="D359" s="51"/>
      <c r="E359" s="51"/>
      <c r="F359" s="51"/>
      <c r="G359" s="55">
        <v>2018</v>
      </c>
      <c r="H359" s="56" t="s">
        <v>254</v>
      </c>
      <c r="I359" s="56" t="s">
        <v>255</v>
      </c>
      <c r="J359" s="57" t="s">
        <v>578</v>
      </c>
      <c r="K359" s="58">
        <v>2505.6</v>
      </c>
      <c r="L359" s="58">
        <v>1774.8100000000009</v>
      </c>
      <c r="M359" s="54">
        <f t="shared" si="6"/>
        <v>730.78999999999905</v>
      </c>
      <c r="O359" s="62"/>
      <c r="P359" s="64"/>
    </row>
    <row r="360" spans="2:16" s="44" customFormat="1" x14ac:dyDescent="0.2">
      <c r="B360" s="51"/>
      <c r="C360" s="51"/>
      <c r="D360" s="51"/>
      <c r="E360" s="51"/>
      <c r="F360" s="51"/>
      <c r="G360" s="55">
        <v>2018</v>
      </c>
      <c r="H360" s="56" t="s">
        <v>254</v>
      </c>
      <c r="I360" s="56" t="s">
        <v>255</v>
      </c>
      <c r="J360" s="57" t="s">
        <v>579</v>
      </c>
      <c r="K360" s="58">
        <v>6542.4</v>
      </c>
      <c r="L360" s="58">
        <v>4634.2100000000028</v>
      </c>
      <c r="M360" s="54">
        <f t="shared" si="6"/>
        <v>1908.1899999999969</v>
      </c>
      <c r="O360" s="62"/>
      <c r="P360" s="64"/>
    </row>
    <row r="361" spans="2:16" s="44" customFormat="1" x14ac:dyDescent="0.2">
      <c r="B361" s="51"/>
      <c r="C361" s="51"/>
      <c r="D361" s="51"/>
      <c r="E361" s="51"/>
      <c r="F361" s="51"/>
      <c r="G361" s="55">
        <v>2018</v>
      </c>
      <c r="H361" s="56" t="s">
        <v>580</v>
      </c>
      <c r="I361" s="56" t="s">
        <v>581</v>
      </c>
      <c r="J361" s="57" t="s">
        <v>582</v>
      </c>
      <c r="K361" s="58">
        <v>6435.1</v>
      </c>
      <c r="L361" s="58">
        <v>4397.4600000000037</v>
      </c>
      <c r="M361" s="54">
        <f t="shared" si="6"/>
        <v>2037.6399999999967</v>
      </c>
      <c r="O361" s="62"/>
      <c r="P361" s="64"/>
    </row>
    <row r="362" spans="2:16" s="44" customFormat="1" x14ac:dyDescent="0.2">
      <c r="B362" s="51"/>
      <c r="C362" s="51"/>
      <c r="D362" s="51"/>
      <c r="E362" s="51"/>
      <c r="F362" s="51"/>
      <c r="G362" s="55">
        <v>2018</v>
      </c>
      <c r="H362" s="56" t="s">
        <v>580</v>
      </c>
      <c r="I362" s="56" t="s">
        <v>581</v>
      </c>
      <c r="J362" s="57" t="s">
        <v>583</v>
      </c>
      <c r="K362" s="58">
        <v>6484.4</v>
      </c>
      <c r="L362" s="58">
        <v>4431.1299999999992</v>
      </c>
      <c r="M362" s="54">
        <f t="shared" si="6"/>
        <v>2053.2700000000004</v>
      </c>
      <c r="O362" s="62"/>
      <c r="P362" s="64"/>
    </row>
    <row r="363" spans="2:16" s="44" customFormat="1" x14ac:dyDescent="0.2">
      <c r="B363" s="51"/>
      <c r="C363" s="51"/>
      <c r="D363" s="51"/>
      <c r="E363" s="51"/>
      <c r="F363" s="51"/>
      <c r="G363" s="55">
        <v>2018</v>
      </c>
      <c r="H363" s="56" t="s">
        <v>584</v>
      </c>
      <c r="I363" s="56" t="s">
        <v>585</v>
      </c>
      <c r="J363" s="57" t="s">
        <v>586</v>
      </c>
      <c r="K363" s="58">
        <v>41760</v>
      </c>
      <c r="L363" s="58">
        <v>28536</v>
      </c>
      <c r="M363" s="54">
        <f t="shared" si="6"/>
        <v>13224</v>
      </c>
      <c r="O363" s="62"/>
      <c r="P363" s="64"/>
    </row>
    <row r="364" spans="2:16" s="44" customFormat="1" x14ac:dyDescent="0.2">
      <c r="B364" s="51"/>
      <c r="C364" s="51"/>
      <c r="D364" s="51"/>
      <c r="E364" s="51"/>
      <c r="F364" s="51"/>
      <c r="G364" s="55">
        <v>2018</v>
      </c>
      <c r="H364" s="56" t="s">
        <v>584</v>
      </c>
      <c r="I364" s="56" t="s">
        <v>585</v>
      </c>
      <c r="J364" s="57" t="s">
        <v>587</v>
      </c>
      <c r="K364" s="58">
        <v>10857.6</v>
      </c>
      <c r="L364" s="58">
        <v>7419.3599999999842</v>
      </c>
      <c r="M364" s="54">
        <f t="shared" si="6"/>
        <v>3438.2400000000162</v>
      </c>
      <c r="O364" s="62"/>
      <c r="P364" s="64"/>
    </row>
    <row r="365" spans="2:16" s="44" customFormat="1" x14ac:dyDescent="0.2">
      <c r="B365" s="51"/>
      <c r="C365" s="51"/>
      <c r="D365" s="51"/>
      <c r="E365" s="51"/>
      <c r="F365" s="51"/>
      <c r="G365" s="55">
        <v>2018</v>
      </c>
      <c r="H365" s="56" t="s">
        <v>584</v>
      </c>
      <c r="I365" s="56" t="s">
        <v>585</v>
      </c>
      <c r="J365" s="57" t="s">
        <v>588</v>
      </c>
      <c r="K365" s="58">
        <v>3438.24</v>
      </c>
      <c r="L365" s="58">
        <v>2349.3800000000028</v>
      </c>
      <c r="M365" s="54">
        <f t="shared" si="6"/>
        <v>1088.8599999999969</v>
      </c>
      <c r="O365" s="62"/>
      <c r="P365" s="64"/>
    </row>
    <row r="366" spans="2:16" s="44" customFormat="1" x14ac:dyDescent="0.2">
      <c r="B366" s="51"/>
      <c r="C366" s="51"/>
      <c r="D366" s="51"/>
      <c r="E366" s="51"/>
      <c r="F366" s="51"/>
      <c r="G366" s="55">
        <v>2018</v>
      </c>
      <c r="H366" s="56" t="s">
        <v>584</v>
      </c>
      <c r="I366" s="56" t="s">
        <v>585</v>
      </c>
      <c r="J366" s="57" t="s">
        <v>589</v>
      </c>
      <c r="K366" s="58">
        <v>3944</v>
      </c>
      <c r="L366" s="58">
        <v>2695.189999999996</v>
      </c>
      <c r="M366" s="54">
        <f t="shared" ref="M366:M429" si="7">+K366-L366</f>
        <v>1248.810000000004</v>
      </c>
      <c r="O366" s="62"/>
      <c r="P366" s="64"/>
    </row>
    <row r="367" spans="2:16" s="44" customFormat="1" x14ac:dyDescent="0.2">
      <c r="B367" s="51"/>
      <c r="C367" s="51"/>
      <c r="D367" s="51"/>
      <c r="E367" s="51"/>
      <c r="F367" s="51"/>
      <c r="G367" s="55">
        <v>2018</v>
      </c>
      <c r="H367" s="56" t="s">
        <v>590</v>
      </c>
      <c r="I367" s="56" t="s">
        <v>591</v>
      </c>
      <c r="J367" s="57" t="s">
        <v>592</v>
      </c>
      <c r="K367" s="58">
        <v>34164.410000000003</v>
      </c>
      <c r="L367" s="58">
        <v>23345.550000000025</v>
      </c>
      <c r="M367" s="54">
        <f t="shared" si="7"/>
        <v>10818.859999999979</v>
      </c>
      <c r="O367" s="62"/>
      <c r="P367" s="64"/>
    </row>
    <row r="368" spans="2:16" s="44" customFormat="1" x14ac:dyDescent="0.2">
      <c r="B368" s="51"/>
      <c r="C368" s="51"/>
      <c r="D368" s="51"/>
      <c r="E368" s="51"/>
      <c r="F368" s="51"/>
      <c r="G368" s="55">
        <v>2018</v>
      </c>
      <c r="H368" s="56" t="s">
        <v>271</v>
      </c>
      <c r="I368" s="56" t="s">
        <v>272</v>
      </c>
      <c r="J368" s="57" t="s">
        <v>593</v>
      </c>
      <c r="K368" s="58">
        <v>5684</v>
      </c>
      <c r="L368" s="58">
        <v>3884.1899999999969</v>
      </c>
      <c r="M368" s="54">
        <f t="shared" si="7"/>
        <v>1799.8100000000031</v>
      </c>
      <c r="O368" s="62"/>
      <c r="P368" s="64"/>
    </row>
    <row r="369" spans="2:16" s="44" customFormat="1" x14ac:dyDescent="0.2">
      <c r="B369" s="51"/>
      <c r="C369" s="51"/>
      <c r="D369" s="51"/>
      <c r="E369" s="51"/>
      <c r="F369" s="51"/>
      <c r="G369" s="55">
        <v>2018</v>
      </c>
      <c r="H369" s="56" t="s">
        <v>271</v>
      </c>
      <c r="I369" s="56" t="s">
        <v>272</v>
      </c>
      <c r="J369" s="57" t="s">
        <v>594</v>
      </c>
      <c r="K369" s="58">
        <v>3487.54</v>
      </c>
      <c r="L369" s="58">
        <v>2383.0499999999984</v>
      </c>
      <c r="M369" s="54">
        <f t="shared" si="7"/>
        <v>1104.4900000000016</v>
      </c>
      <c r="O369" s="62"/>
      <c r="P369" s="64"/>
    </row>
    <row r="370" spans="2:16" s="44" customFormat="1" x14ac:dyDescent="0.2">
      <c r="B370" s="51"/>
      <c r="C370" s="51"/>
      <c r="D370" s="51"/>
      <c r="E370" s="51"/>
      <c r="F370" s="51"/>
      <c r="G370" s="55">
        <v>2018</v>
      </c>
      <c r="H370" s="56" t="s">
        <v>271</v>
      </c>
      <c r="I370" s="56" t="s">
        <v>272</v>
      </c>
      <c r="J370" s="57" t="s">
        <v>595</v>
      </c>
      <c r="K370" s="58">
        <v>44080</v>
      </c>
      <c r="L370" s="58">
        <v>30121.210000000057</v>
      </c>
      <c r="M370" s="54">
        <f t="shared" si="7"/>
        <v>13958.789999999943</v>
      </c>
      <c r="O370" s="62"/>
      <c r="P370" s="64"/>
    </row>
    <row r="371" spans="2:16" s="44" customFormat="1" x14ac:dyDescent="0.2">
      <c r="B371" s="51"/>
      <c r="C371" s="51"/>
      <c r="D371" s="51"/>
      <c r="E371" s="51"/>
      <c r="F371" s="51"/>
      <c r="G371" s="55">
        <v>2018</v>
      </c>
      <c r="H371" s="56" t="s">
        <v>271</v>
      </c>
      <c r="I371" s="56" t="s">
        <v>272</v>
      </c>
      <c r="J371" s="57" t="s">
        <v>596</v>
      </c>
      <c r="K371" s="58">
        <v>6380</v>
      </c>
      <c r="L371" s="58">
        <v>4359.7500000000018</v>
      </c>
      <c r="M371" s="54">
        <f t="shared" si="7"/>
        <v>2020.2499999999982</v>
      </c>
      <c r="O371" s="62"/>
      <c r="P371" s="64"/>
    </row>
    <row r="372" spans="2:16" s="44" customFormat="1" x14ac:dyDescent="0.2">
      <c r="B372" s="51"/>
      <c r="C372" s="51"/>
      <c r="D372" s="51"/>
      <c r="E372" s="51"/>
      <c r="F372" s="51"/>
      <c r="G372" s="55">
        <v>2019</v>
      </c>
      <c r="H372" s="56" t="s">
        <v>597</v>
      </c>
      <c r="I372" s="56">
        <v>8521</v>
      </c>
      <c r="J372" s="57" t="s">
        <v>598</v>
      </c>
      <c r="K372" s="58">
        <v>2137.59</v>
      </c>
      <c r="L372" s="58">
        <v>1353.7199999999982</v>
      </c>
      <c r="M372" s="54">
        <f t="shared" si="7"/>
        <v>783.87000000000194</v>
      </c>
      <c r="O372" s="62"/>
      <c r="P372" s="64"/>
    </row>
    <row r="373" spans="2:16" s="44" customFormat="1" x14ac:dyDescent="0.2">
      <c r="B373" s="51"/>
      <c r="C373" s="51"/>
      <c r="D373" s="51"/>
      <c r="E373" s="51"/>
      <c r="F373" s="51"/>
      <c r="G373" s="55">
        <v>2019</v>
      </c>
      <c r="H373" s="56" t="s">
        <v>599</v>
      </c>
      <c r="I373" s="56">
        <v>1004</v>
      </c>
      <c r="J373" s="57" t="s">
        <v>600</v>
      </c>
      <c r="K373" s="58">
        <v>45240</v>
      </c>
      <c r="L373" s="58">
        <v>26767</v>
      </c>
      <c r="M373" s="54">
        <f t="shared" si="7"/>
        <v>18473</v>
      </c>
      <c r="O373" s="62"/>
      <c r="P373" s="64"/>
    </row>
    <row r="374" spans="2:16" s="44" customFormat="1" x14ac:dyDescent="0.2">
      <c r="B374" s="51"/>
      <c r="C374" s="51"/>
      <c r="D374" s="51"/>
      <c r="E374" s="51"/>
      <c r="F374" s="51"/>
      <c r="G374" s="55">
        <v>2019</v>
      </c>
      <c r="H374" s="56" t="s">
        <v>599</v>
      </c>
      <c r="I374" s="56">
        <v>1004</v>
      </c>
      <c r="J374" s="57" t="s">
        <v>601</v>
      </c>
      <c r="K374" s="58">
        <v>10092</v>
      </c>
      <c r="L374" s="58">
        <v>5971.1000000000049</v>
      </c>
      <c r="M374" s="54">
        <f t="shared" si="7"/>
        <v>4120.8999999999951</v>
      </c>
      <c r="O374" s="62"/>
      <c r="P374" s="64"/>
    </row>
    <row r="375" spans="2:16" s="44" customFormat="1" x14ac:dyDescent="0.2">
      <c r="B375" s="51"/>
      <c r="C375" s="51"/>
      <c r="D375" s="51"/>
      <c r="E375" s="51"/>
      <c r="F375" s="51"/>
      <c r="G375" s="55">
        <v>2019</v>
      </c>
      <c r="H375" s="56" t="s">
        <v>599</v>
      </c>
      <c r="I375" s="56">
        <v>1004</v>
      </c>
      <c r="J375" s="57" t="s">
        <v>602</v>
      </c>
      <c r="K375" s="58">
        <v>4524</v>
      </c>
      <c r="L375" s="58">
        <v>2676.7099999999978</v>
      </c>
      <c r="M375" s="54">
        <f t="shared" si="7"/>
        <v>1847.2900000000022</v>
      </c>
      <c r="O375" s="62"/>
      <c r="P375" s="64"/>
    </row>
    <row r="376" spans="2:16" s="44" customFormat="1" x14ac:dyDescent="0.2">
      <c r="B376" s="51"/>
      <c r="C376" s="51"/>
      <c r="D376" s="51"/>
      <c r="E376" s="51"/>
      <c r="F376" s="51"/>
      <c r="G376" s="55">
        <v>2019</v>
      </c>
      <c r="H376" s="56" t="s">
        <v>599</v>
      </c>
      <c r="I376" s="56">
        <v>1004</v>
      </c>
      <c r="J376" s="57" t="s">
        <v>603</v>
      </c>
      <c r="K376" s="58">
        <v>26100</v>
      </c>
      <c r="L376" s="58">
        <v>15442.5</v>
      </c>
      <c r="M376" s="54">
        <f t="shared" si="7"/>
        <v>10657.5</v>
      </c>
      <c r="O376" s="62"/>
      <c r="P376" s="64"/>
    </row>
    <row r="377" spans="2:16" s="44" customFormat="1" x14ac:dyDescent="0.2">
      <c r="B377" s="51"/>
      <c r="C377" s="51"/>
      <c r="D377" s="51"/>
      <c r="E377" s="51"/>
      <c r="F377" s="51"/>
      <c r="G377" s="55">
        <v>2019</v>
      </c>
      <c r="H377" s="56" t="s">
        <v>604</v>
      </c>
      <c r="I377" s="56">
        <v>3733</v>
      </c>
      <c r="J377" s="57" t="s">
        <v>605</v>
      </c>
      <c r="K377" s="58">
        <v>101769.72</v>
      </c>
      <c r="L377" s="58">
        <v>59365.68</v>
      </c>
      <c r="M377" s="54">
        <f t="shared" si="7"/>
        <v>42404.04</v>
      </c>
      <c r="O377" s="62"/>
      <c r="P377" s="64"/>
    </row>
    <row r="378" spans="2:16" s="44" customFormat="1" x14ac:dyDescent="0.2">
      <c r="B378" s="51"/>
      <c r="C378" s="51"/>
      <c r="D378" s="51"/>
      <c r="E378" s="51"/>
      <c r="F378" s="51"/>
      <c r="G378" s="55">
        <v>2019</v>
      </c>
      <c r="H378" s="56" t="s">
        <v>606</v>
      </c>
      <c r="I378" s="56" t="s">
        <v>607</v>
      </c>
      <c r="J378" s="57" t="s">
        <v>608</v>
      </c>
      <c r="K378" s="58">
        <v>31999.78</v>
      </c>
      <c r="L378" s="58">
        <v>18666.359999999997</v>
      </c>
      <c r="M378" s="54">
        <f t="shared" si="7"/>
        <v>13333.420000000002</v>
      </c>
      <c r="O378" s="62"/>
      <c r="P378" s="64"/>
    </row>
    <row r="379" spans="2:16" s="44" customFormat="1" x14ac:dyDescent="0.2">
      <c r="B379" s="51"/>
      <c r="C379" s="51"/>
      <c r="D379" s="51"/>
      <c r="E379" s="51"/>
      <c r="F379" s="51"/>
      <c r="G379" s="55">
        <v>2019</v>
      </c>
      <c r="H379" s="56" t="s">
        <v>606</v>
      </c>
      <c r="I379" s="56" t="s">
        <v>607</v>
      </c>
      <c r="J379" s="57" t="s">
        <v>609</v>
      </c>
      <c r="K379" s="58">
        <v>28201.78</v>
      </c>
      <c r="L379" s="58">
        <v>16450.860000000008</v>
      </c>
      <c r="M379" s="54">
        <f t="shared" si="7"/>
        <v>11750.919999999991</v>
      </c>
      <c r="O379" s="62"/>
      <c r="P379" s="64"/>
    </row>
    <row r="380" spans="2:16" s="44" customFormat="1" x14ac:dyDescent="0.2">
      <c r="B380" s="51"/>
      <c r="C380" s="51"/>
      <c r="D380" s="51"/>
      <c r="E380" s="51"/>
      <c r="F380" s="51"/>
      <c r="G380" s="55">
        <v>2019</v>
      </c>
      <c r="H380" s="56" t="s">
        <v>610</v>
      </c>
      <c r="I380" s="56" t="s">
        <v>611</v>
      </c>
      <c r="J380" s="57" t="s">
        <v>612</v>
      </c>
      <c r="K380" s="58">
        <v>23084</v>
      </c>
      <c r="L380" s="58">
        <v>13465.88</v>
      </c>
      <c r="M380" s="54">
        <f t="shared" si="7"/>
        <v>9618.1200000000008</v>
      </c>
      <c r="O380" s="62"/>
      <c r="P380" s="64"/>
    </row>
    <row r="381" spans="2:16" s="44" customFormat="1" x14ac:dyDescent="0.2">
      <c r="B381" s="51"/>
      <c r="C381" s="51"/>
      <c r="D381" s="51"/>
      <c r="E381" s="51"/>
      <c r="F381" s="51"/>
      <c r="G381" s="55">
        <v>2019</v>
      </c>
      <c r="H381" s="56" t="s">
        <v>610</v>
      </c>
      <c r="I381" s="56" t="s">
        <v>611</v>
      </c>
      <c r="J381" s="57" t="s">
        <v>613</v>
      </c>
      <c r="K381" s="58">
        <v>17400</v>
      </c>
      <c r="L381" s="58">
        <v>10150</v>
      </c>
      <c r="M381" s="54">
        <f t="shared" si="7"/>
        <v>7250</v>
      </c>
      <c r="O381" s="62"/>
      <c r="P381" s="64"/>
    </row>
    <row r="382" spans="2:16" s="44" customFormat="1" x14ac:dyDescent="0.2">
      <c r="B382" s="51"/>
      <c r="C382" s="51"/>
      <c r="D382" s="51"/>
      <c r="E382" s="51"/>
      <c r="F382" s="51"/>
      <c r="G382" s="55">
        <v>2019</v>
      </c>
      <c r="H382" s="56" t="s">
        <v>610</v>
      </c>
      <c r="I382" s="56" t="s">
        <v>611</v>
      </c>
      <c r="J382" s="57" t="s">
        <v>614</v>
      </c>
      <c r="K382" s="58">
        <v>24356.52</v>
      </c>
      <c r="L382" s="58">
        <v>14207.909999999983</v>
      </c>
      <c r="M382" s="54">
        <f t="shared" si="7"/>
        <v>10148.610000000017</v>
      </c>
      <c r="O382" s="62"/>
      <c r="P382" s="64"/>
    </row>
    <row r="383" spans="2:16" s="44" customFormat="1" x14ac:dyDescent="0.2">
      <c r="B383" s="51"/>
      <c r="C383" s="51"/>
      <c r="D383" s="51"/>
      <c r="E383" s="51"/>
      <c r="F383" s="51"/>
      <c r="G383" s="55">
        <v>2019</v>
      </c>
      <c r="H383" s="56" t="s">
        <v>610</v>
      </c>
      <c r="I383" s="56" t="s">
        <v>611</v>
      </c>
      <c r="J383" s="57" t="s">
        <v>615</v>
      </c>
      <c r="K383" s="58">
        <v>30624</v>
      </c>
      <c r="L383" s="58">
        <v>17864.000000000022</v>
      </c>
      <c r="M383" s="54">
        <f t="shared" si="7"/>
        <v>12759.999999999978</v>
      </c>
      <c r="O383" s="62"/>
      <c r="P383" s="64"/>
    </row>
    <row r="384" spans="2:16" s="44" customFormat="1" x14ac:dyDescent="0.2">
      <c r="B384" s="51"/>
      <c r="C384" s="51"/>
      <c r="D384" s="51"/>
      <c r="E384" s="51"/>
      <c r="F384" s="51"/>
      <c r="G384" s="55">
        <v>2019</v>
      </c>
      <c r="H384" s="56" t="s">
        <v>610</v>
      </c>
      <c r="I384" s="56" t="s">
        <v>611</v>
      </c>
      <c r="J384" s="57" t="s">
        <v>616</v>
      </c>
      <c r="K384" s="58">
        <v>93380</v>
      </c>
      <c r="L384" s="58">
        <v>54471.769999999953</v>
      </c>
      <c r="M384" s="54">
        <f t="shared" si="7"/>
        <v>38908.230000000047</v>
      </c>
      <c r="O384" s="62"/>
      <c r="P384" s="64"/>
    </row>
    <row r="385" spans="2:16" s="44" customFormat="1" x14ac:dyDescent="0.2">
      <c r="B385" s="51"/>
      <c r="C385" s="51"/>
      <c r="D385" s="51"/>
      <c r="E385" s="51"/>
      <c r="F385" s="51"/>
      <c r="G385" s="55">
        <v>2019</v>
      </c>
      <c r="H385" s="56" t="s">
        <v>610</v>
      </c>
      <c r="I385" s="56" t="s">
        <v>611</v>
      </c>
      <c r="J385" s="57" t="s">
        <v>617</v>
      </c>
      <c r="K385" s="58">
        <v>19836</v>
      </c>
      <c r="L385" s="58">
        <v>11570.999999999991</v>
      </c>
      <c r="M385" s="54">
        <f t="shared" si="7"/>
        <v>8265.0000000000091</v>
      </c>
      <c r="O385" s="62"/>
      <c r="P385" s="64"/>
    </row>
    <row r="386" spans="2:16" s="44" customFormat="1" x14ac:dyDescent="0.2">
      <c r="B386" s="51"/>
      <c r="C386" s="51"/>
      <c r="D386" s="51"/>
      <c r="E386" s="51"/>
      <c r="F386" s="51"/>
      <c r="G386" s="55">
        <v>2019</v>
      </c>
      <c r="H386" s="56" t="s">
        <v>610</v>
      </c>
      <c r="I386" s="56" t="s">
        <v>611</v>
      </c>
      <c r="J386" s="57" t="s">
        <v>618</v>
      </c>
      <c r="K386" s="58">
        <v>5800</v>
      </c>
      <c r="L386" s="58">
        <v>3383.31</v>
      </c>
      <c r="M386" s="54">
        <f t="shared" si="7"/>
        <v>2416.69</v>
      </c>
      <c r="O386" s="62"/>
      <c r="P386" s="64"/>
    </row>
    <row r="387" spans="2:16" s="44" customFormat="1" x14ac:dyDescent="0.2">
      <c r="B387" s="51"/>
      <c r="C387" s="51"/>
      <c r="D387" s="51"/>
      <c r="E387" s="51"/>
      <c r="F387" s="51"/>
      <c r="G387" s="55">
        <v>2019</v>
      </c>
      <c r="H387" s="56" t="s">
        <v>619</v>
      </c>
      <c r="I387" s="56" t="s">
        <v>620</v>
      </c>
      <c r="J387" s="57" t="s">
        <v>621</v>
      </c>
      <c r="K387" s="58">
        <v>168084</v>
      </c>
      <c r="L387" s="58">
        <v>98048.999999999884</v>
      </c>
      <c r="M387" s="54">
        <f t="shared" si="7"/>
        <v>70035.000000000116</v>
      </c>
      <c r="O387" s="62"/>
      <c r="P387" s="64"/>
    </row>
    <row r="388" spans="2:16" s="44" customFormat="1" x14ac:dyDescent="0.2">
      <c r="B388" s="51"/>
      <c r="C388" s="51"/>
      <c r="D388" s="51"/>
      <c r="E388" s="51"/>
      <c r="F388" s="51"/>
      <c r="G388" s="55">
        <v>2019</v>
      </c>
      <c r="H388" s="56" t="s">
        <v>619</v>
      </c>
      <c r="I388" s="56" t="s">
        <v>620</v>
      </c>
      <c r="J388" s="57" t="s">
        <v>622</v>
      </c>
      <c r="K388" s="58">
        <v>34800</v>
      </c>
      <c r="L388" s="58">
        <v>20300</v>
      </c>
      <c r="M388" s="54">
        <f t="shared" si="7"/>
        <v>14500</v>
      </c>
      <c r="O388" s="62"/>
      <c r="P388" s="64"/>
    </row>
    <row r="389" spans="2:16" s="44" customFormat="1" x14ac:dyDescent="0.2">
      <c r="B389" s="51"/>
      <c r="C389" s="51"/>
      <c r="D389" s="51"/>
      <c r="E389" s="51"/>
      <c r="F389" s="51"/>
      <c r="G389" s="55">
        <v>2019</v>
      </c>
      <c r="H389" s="56" t="s">
        <v>619</v>
      </c>
      <c r="I389" s="56" t="s">
        <v>620</v>
      </c>
      <c r="J389" s="57" t="s">
        <v>623</v>
      </c>
      <c r="K389" s="58">
        <v>13920</v>
      </c>
      <c r="L389" s="58">
        <v>8120</v>
      </c>
      <c r="M389" s="54">
        <f t="shared" si="7"/>
        <v>5800</v>
      </c>
      <c r="O389" s="62"/>
      <c r="P389" s="64"/>
    </row>
    <row r="390" spans="2:16" s="44" customFormat="1" x14ac:dyDescent="0.2">
      <c r="B390" s="51"/>
      <c r="C390" s="51"/>
      <c r="D390" s="51"/>
      <c r="E390" s="51"/>
      <c r="F390" s="51"/>
      <c r="G390" s="55">
        <v>2003</v>
      </c>
      <c r="H390" s="56" t="s">
        <v>624</v>
      </c>
      <c r="I390" s="56"/>
      <c r="J390" s="57" t="s">
        <v>625</v>
      </c>
      <c r="K390" s="58">
        <v>14700</v>
      </c>
      <c r="L390" s="58">
        <v>14700</v>
      </c>
      <c r="M390" s="54">
        <f t="shared" si="7"/>
        <v>0</v>
      </c>
      <c r="O390" s="62"/>
      <c r="P390" s="64"/>
    </row>
    <row r="391" spans="2:16" s="44" customFormat="1" x14ac:dyDescent="0.2">
      <c r="B391" s="51"/>
      <c r="C391" s="51"/>
      <c r="D391" s="51"/>
      <c r="E391" s="51"/>
      <c r="F391" s="51"/>
      <c r="G391" s="55">
        <v>2003</v>
      </c>
      <c r="H391" s="56" t="s">
        <v>624</v>
      </c>
      <c r="I391" s="56"/>
      <c r="J391" s="57" t="s">
        <v>626</v>
      </c>
      <c r="K391" s="58">
        <v>3400</v>
      </c>
      <c r="L391" s="58">
        <v>3400</v>
      </c>
      <c r="M391" s="54">
        <f t="shared" si="7"/>
        <v>0</v>
      </c>
      <c r="O391" s="62"/>
      <c r="P391" s="64"/>
    </row>
    <row r="392" spans="2:16" s="44" customFormat="1" x14ac:dyDescent="0.2">
      <c r="B392" s="51"/>
      <c r="C392" s="51"/>
      <c r="D392" s="51"/>
      <c r="E392" s="51"/>
      <c r="F392" s="51"/>
      <c r="G392" s="55">
        <v>2003</v>
      </c>
      <c r="H392" s="56" t="s">
        <v>624</v>
      </c>
      <c r="I392" s="56"/>
      <c r="J392" s="57" t="s">
        <v>627</v>
      </c>
      <c r="K392" s="58">
        <v>2200</v>
      </c>
      <c r="L392" s="58">
        <v>2200</v>
      </c>
      <c r="M392" s="54">
        <f t="shared" si="7"/>
        <v>0</v>
      </c>
      <c r="O392" s="62"/>
      <c r="P392" s="64"/>
    </row>
    <row r="393" spans="2:16" s="44" customFormat="1" x14ac:dyDescent="0.2">
      <c r="B393" s="51"/>
      <c r="C393" s="51"/>
      <c r="D393" s="51"/>
      <c r="E393" s="51"/>
      <c r="F393" s="51"/>
      <c r="G393" s="55">
        <v>2003</v>
      </c>
      <c r="H393" s="56" t="s">
        <v>624</v>
      </c>
      <c r="I393" s="56"/>
      <c r="J393" s="57" t="s">
        <v>628</v>
      </c>
      <c r="K393" s="58">
        <v>12500</v>
      </c>
      <c r="L393" s="58">
        <v>12500</v>
      </c>
      <c r="M393" s="54">
        <f t="shared" si="7"/>
        <v>0</v>
      </c>
      <c r="O393" s="62"/>
      <c r="P393" s="64"/>
    </row>
    <row r="394" spans="2:16" s="44" customFormat="1" x14ac:dyDescent="0.2">
      <c r="B394" s="51"/>
      <c r="C394" s="51"/>
      <c r="D394" s="51"/>
      <c r="E394" s="51"/>
      <c r="F394" s="51"/>
      <c r="G394" s="55">
        <v>2003</v>
      </c>
      <c r="H394" s="56" t="s">
        <v>624</v>
      </c>
      <c r="I394" s="56"/>
      <c r="J394" s="57" t="s">
        <v>629</v>
      </c>
      <c r="K394" s="58">
        <v>3720</v>
      </c>
      <c r="L394" s="58">
        <v>3720</v>
      </c>
      <c r="M394" s="54">
        <f t="shared" si="7"/>
        <v>0</v>
      </c>
      <c r="O394" s="62"/>
      <c r="P394" s="64"/>
    </row>
    <row r="395" spans="2:16" s="44" customFormat="1" x14ac:dyDescent="0.2">
      <c r="B395" s="51"/>
      <c r="C395" s="51"/>
      <c r="D395" s="51"/>
      <c r="E395" s="51"/>
      <c r="F395" s="51"/>
      <c r="G395" s="55">
        <v>2003</v>
      </c>
      <c r="H395" s="56" t="s">
        <v>624</v>
      </c>
      <c r="I395" s="56"/>
      <c r="J395" s="57" t="s">
        <v>630</v>
      </c>
      <c r="K395" s="58">
        <v>4900</v>
      </c>
      <c r="L395" s="58">
        <v>4900</v>
      </c>
      <c r="M395" s="54">
        <f t="shared" si="7"/>
        <v>0</v>
      </c>
      <c r="O395" s="62"/>
      <c r="P395" s="64"/>
    </row>
    <row r="396" spans="2:16" s="44" customFormat="1" x14ac:dyDescent="0.2">
      <c r="B396" s="51"/>
      <c r="C396" s="51"/>
      <c r="D396" s="51"/>
      <c r="E396" s="51"/>
      <c r="F396" s="51"/>
      <c r="G396" s="55">
        <v>2003</v>
      </c>
      <c r="H396" s="56" t="s">
        <v>624</v>
      </c>
      <c r="I396" s="56"/>
      <c r="J396" s="57" t="s">
        <v>631</v>
      </c>
      <c r="K396" s="58">
        <v>3960</v>
      </c>
      <c r="L396" s="58">
        <v>3960</v>
      </c>
      <c r="M396" s="54">
        <f t="shared" si="7"/>
        <v>0</v>
      </c>
      <c r="O396" s="62"/>
      <c r="P396" s="64"/>
    </row>
    <row r="397" spans="2:16" s="44" customFormat="1" x14ac:dyDescent="0.2">
      <c r="B397" s="51"/>
      <c r="C397" s="51"/>
      <c r="D397" s="51"/>
      <c r="E397" s="51"/>
      <c r="F397" s="51"/>
      <c r="G397" s="55">
        <v>2003</v>
      </c>
      <c r="H397" s="56" t="s">
        <v>624</v>
      </c>
      <c r="I397" s="56"/>
      <c r="J397" s="57" t="s">
        <v>632</v>
      </c>
      <c r="K397" s="58">
        <v>4200</v>
      </c>
      <c r="L397" s="58">
        <v>4200</v>
      </c>
      <c r="M397" s="54">
        <f t="shared" si="7"/>
        <v>0</v>
      </c>
      <c r="O397" s="62"/>
      <c r="P397" s="64"/>
    </row>
    <row r="398" spans="2:16" s="44" customFormat="1" x14ac:dyDescent="0.2">
      <c r="B398" s="51"/>
      <c r="C398" s="51"/>
      <c r="D398" s="51"/>
      <c r="E398" s="51"/>
      <c r="F398" s="51"/>
      <c r="G398" s="55">
        <v>2003</v>
      </c>
      <c r="H398" s="56" t="s">
        <v>624</v>
      </c>
      <c r="I398" s="56"/>
      <c r="J398" s="57" t="s">
        <v>633</v>
      </c>
      <c r="K398" s="58">
        <v>6555</v>
      </c>
      <c r="L398" s="58">
        <v>6555</v>
      </c>
      <c r="M398" s="54">
        <f t="shared" si="7"/>
        <v>0</v>
      </c>
      <c r="O398" s="62"/>
      <c r="P398" s="64"/>
    </row>
    <row r="399" spans="2:16" s="44" customFormat="1" x14ac:dyDescent="0.2">
      <c r="B399" s="51"/>
      <c r="C399" s="51"/>
      <c r="D399" s="51"/>
      <c r="E399" s="51"/>
      <c r="F399" s="51"/>
      <c r="G399" s="55">
        <v>2003</v>
      </c>
      <c r="H399" s="56" t="s">
        <v>624</v>
      </c>
      <c r="I399" s="56"/>
      <c r="J399" s="57" t="s">
        <v>634</v>
      </c>
      <c r="K399" s="58">
        <v>550</v>
      </c>
      <c r="L399" s="58">
        <v>550</v>
      </c>
      <c r="M399" s="54">
        <f t="shared" si="7"/>
        <v>0</v>
      </c>
      <c r="O399" s="62"/>
      <c r="P399" s="64"/>
    </row>
    <row r="400" spans="2:16" s="44" customFormat="1" x14ac:dyDescent="0.2">
      <c r="B400" s="51"/>
      <c r="C400" s="51"/>
      <c r="D400" s="51"/>
      <c r="E400" s="51"/>
      <c r="F400" s="51"/>
      <c r="G400" s="55">
        <v>2003</v>
      </c>
      <c r="H400" s="56" t="s">
        <v>635</v>
      </c>
      <c r="I400" s="56"/>
      <c r="J400" s="57" t="s">
        <v>636</v>
      </c>
      <c r="K400" s="58">
        <v>5700</v>
      </c>
      <c r="L400" s="58">
        <v>5700</v>
      </c>
      <c r="M400" s="54">
        <f t="shared" si="7"/>
        <v>0</v>
      </c>
      <c r="O400" s="62"/>
      <c r="P400" s="64"/>
    </row>
    <row r="401" spans="2:16" s="44" customFormat="1" x14ac:dyDescent="0.2">
      <c r="B401" s="51"/>
      <c r="C401" s="51"/>
      <c r="D401" s="51"/>
      <c r="E401" s="51"/>
      <c r="F401" s="51"/>
      <c r="G401" s="55">
        <v>2003</v>
      </c>
      <c r="H401" s="56" t="s">
        <v>635</v>
      </c>
      <c r="I401" s="56"/>
      <c r="J401" s="57" t="s">
        <v>637</v>
      </c>
      <c r="K401" s="58">
        <v>2760</v>
      </c>
      <c r="L401" s="58">
        <v>2760</v>
      </c>
      <c r="M401" s="54">
        <f t="shared" si="7"/>
        <v>0</v>
      </c>
      <c r="O401" s="62"/>
      <c r="P401" s="64"/>
    </row>
    <row r="402" spans="2:16" s="44" customFormat="1" x14ac:dyDescent="0.2">
      <c r="B402" s="51"/>
      <c r="C402" s="51"/>
      <c r="D402" s="51"/>
      <c r="E402" s="51"/>
      <c r="F402" s="51"/>
      <c r="G402" s="55">
        <v>2003</v>
      </c>
      <c r="H402" s="56" t="s">
        <v>635</v>
      </c>
      <c r="I402" s="56"/>
      <c r="J402" s="57" t="s">
        <v>638</v>
      </c>
      <c r="K402" s="58">
        <v>5150</v>
      </c>
      <c r="L402" s="58">
        <v>5150</v>
      </c>
      <c r="M402" s="54">
        <f t="shared" si="7"/>
        <v>0</v>
      </c>
      <c r="O402" s="62"/>
      <c r="P402" s="64"/>
    </row>
    <row r="403" spans="2:16" s="44" customFormat="1" x14ac:dyDescent="0.2">
      <c r="B403" s="51"/>
      <c r="C403" s="51"/>
      <c r="D403" s="51"/>
      <c r="E403" s="51"/>
      <c r="F403" s="51"/>
      <c r="G403" s="55">
        <v>2003</v>
      </c>
      <c r="H403" s="56" t="s">
        <v>639</v>
      </c>
      <c r="I403" s="56"/>
      <c r="J403" s="57" t="s">
        <v>640</v>
      </c>
      <c r="K403" s="58">
        <v>1400</v>
      </c>
      <c r="L403" s="58">
        <v>1400</v>
      </c>
      <c r="M403" s="54">
        <f t="shared" si="7"/>
        <v>0</v>
      </c>
      <c r="O403" s="62"/>
      <c r="P403" s="64"/>
    </row>
    <row r="404" spans="2:16" s="44" customFormat="1" x14ac:dyDescent="0.2">
      <c r="B404" s="51"/>
      <c r="C404" s="51"/>
      <c r="D404" s="51"/>
      <c r="E404" s="51"/>
      <c r="F404" s="51"/>
      <c r="G404" s="55">
        <v>2003</v>
      </c>
      <c r="H404" s="56" t="s">
        <v>641</v>
      </c>
      <c r="I404" s="56"/>
      <c r="J404" s="57" t="s">
        <v>642</v>
      </c>
      <c r="K404" s="58">
        <v>1369</v>
      </c>
      <c r="L404" s="58">
        <v>1369</v>
      </c>
      <c r="M404" s="54">
        <f t="shared" si="7"/>
        <v>0</v>
      </c>
      <c r="O404" s="62"/>
      <c r="P404" s="64"/>
    </row>
    <row r="405" spans="2:16" s="44" customFormat="1" x14ac:dyDescent="0.2">
      <c r="B405" s="51"/>
      <c r="C405" s="51"/>
      <c r="D405" s="51"/>
      <c r="E405" s="51"/>
      <c r="F405" s="51"/>
      <c r="G405" s="55">
        <v>2003</v>
      </c>
      <c r="H405" s="56" t="s">
        <v>641</v>
      </c>
      <c r="I405" s="56"/>
      <c r="J405" s="57" t="s">
        <v>643</v>
      </c>
      <c r="K405" s="58">
        <v>699</v>
      </c>
      <c r="L405" s="58">
        <v>699</v>
      </c>
      <c r="M405" s="54">
        <f t="shared" si="7"/>
        <v>0</v>
      </c>
      <c r="O405" s="62"/>
      <c r="P405" s="64"/>
    </row>
    <row r="406" spans="2:16" s="44" customFormat="1" x14ac:dyDescent="0.2">
      <c r="B406" s="51"/>
      <c r="C406" s="51"/>
      <c r="D406" s="51"/>
      <c r="E406" s="51"/>
      <c r="F406" s="51"/>
      <c r="G406" s="55">
        <v>2004</v>
      </c>
      <c r="H406" s="56" t="s">
        <v>644</v>
      </c>
      <c r="I406" s="56"/>
      <c r="J406" s="57" t="s">
        <v>645</v>
      </c>
      <c r="K406" s="58">
        <v>4821.95</v>
      </c>
      <c r="L406" s="58">
        <v>4821.95</v>
      </c>
      <c r="M406" s="54">
        <f t="shared" si="7"/>
        <v>0</v>
      </c>
      <c r="O406" s="62"/>
      <c r="P406" s="64"/>
    </row>
    <row r="407" spans="2:16" s="44" customFormat="1" x14ac:dyDescent="0.2">
      <c r="B407" s="51"/>
      <c r="C407" s="51"/>
      <c r="D407" s="51"/>
      <c r="E407" s="51"/>
      <c r="F407" s="51"/>
      <c r="G407" s="55">
        <v>2005</v>
      </c>
      <c r="H407" s="56" t="s">
        <v>646</v>
      </c>
      <c r="I407" s="56"/>
      <c r="J407" s="57" t="s">
        <v>647</v>
      </c>
      <c r="K407" s="58">
        <v>20337.75</v>
      </c>
      <c r="L407" s="58">
        <v>20337.75</v>
      </c>
      <c r="M407" s="54">
        <f t="shared" si="7"/>
        <v>0</v>
      </c>
      <c r="O407" s="62"/>
      <c r="P407" s="64"/>
    </row>
    <row r="408" spans="2:16" s="44" customFormat="1" x14ac:dyDescent="0.2">
      <c r="B408" s="51"/>
      <c r="C408" s="51"/>
      <c r="D408" s="51"/>
      <c r="E408" s="51"/>
      <c r="F408" s="51"/>
      <c r="G408" s="55">
        <v>2007</v>
      </c>
      <c r="H408" s="56" t="s">
        <v>648</v>
      </c>
      <c r="I408" s="56"/>
      <c r="J408" s="57" t="s">
        <v>649</v>
      </c>
      <c r="K408" s="58">
        <v>2033.2</v>
      </c>
      <c r="L408" s="58">
        <v>2033.2</v>
      </c>
      <c r="M408" s="54">
        <f t="shared" si="7"/>
        <v>0</v>
      </c>
      <c r="O408" s="62"/>
      <c r="P408" s="64"/>
    </row>
    <row r="409" spans="2:16" s="44" customFormat="1" x14ac:dyDescent="0.2">
      <c r="B409" s="51"/>
      <c r="C409" s="51"/>
      <c r="D409" s="51"/>
      <c r="E409" s="51"/>
      <c r="F409" s="51"/>
      <c r="G409" s="55">
        <v>2007</v>
      </c>
      <c r="H409" s="56" t="s">
        <v>648</v>
      </c>
      <c r="I409" s="56"/>
      <c r="J409" s="57" t="s">
        <v>650</v>
      </c>
      <c r="K409" s="58">
        <v>635.97</v>
      </c>
      <c r="L409" s="58">
        <v>635.97</v>
      </c>
      <c r="M409" s="54">
        <f t="shared" si="7"/>
        <v>0</v>
      </c>
      <c r="O409" s="62"/>
      <c r="P409" s="64"/>
    </row>
    <row r="410" spans="2:16" s="44" customFormat="1" x14ac:dyDescent="0.2">
      <c r="B410" s="51"/>
      <c r="C410" s="51"/>
      <c r="D410" s="51"/>
      <c r="E410" s="51"/>
      <c r="F410" s="51"/>
      <c r="G410" s="55">
        <v>2007</v>
      </c>
      <c r="H410" s="56" t="s">
        <v>648</v>
      </c>
      <c r="I410" s="56"/>
      <c r="J410" s="57" t="s">
        <v>651</v>
      </c>
      <c r="K410" s="58">
        <v>1920.5</v>
      </c>
      <c r="L410" s="58">
        <v>1920.5</v>
      </c>
      <c r="M410" s="54">
        <f t="shared" si="7"/>
        <v>0</v>
      </c>
      <c r="O410" s="62"/>
      <c r="P410" s="64"/>
    </row>
    <row r="411" spans="2:16" s="44" customFormat="1" x14ac:dyDescent="0.2">
      <c r="B411" s="51"/>
      <c r="C411" s="51"/>
      <c r="D411" s="51"/>
      <c r="E411" s="51"/>
      <c r="F411" s="51"/>
      <c r="G411" s="55">
        <v>2008</v>
      </c>
      <c r="H411" s="56"/>
      <c r="I411" s="56"/>
      <c r="J411" s="57" t="s">
        <v>652</v>
      </c>
      <c r="K411" s="58">
        <v>109020</v>
      </c>
      <c r="L411" s="58">
        <v>109020</v>
      </c>
      <c r="M411" s="54">
        <f t="shared" si="7"/>
        <v>0</v>
      </c>
      <c r="O411" s="62"/>
      <c r="P411" s="64"/>
    </row>
    <row r="412" spans="2:16" s="44" customFormat="1" x14ac:dyDescent="0.2">
      <c r="B412" s="51"/>
      <c r="C412" s="51"/>
      <c r="D412" s="51"/>
      <c r="E412" s="51"/>
      <c r="F412" s="51"/>
      <c r="G412" s="55">
        <v>2008</v>
      </c>
      <c r="H412" s="56"/>
      <c r="I412" s="56"/>
      <c r="J412" s="57" t="s">
        <v>653</v>
      </c>
      <c r="K412" s="58">
        <v>21243.95</v>
      </c>
      <c r="L412" s="58">
        <v>21243.95</v>
      </c>
      <c r="M412" s="54">
        <f t="shared" si="7"/>
        <v>0</v>
      </c>
      <c r="O412" s="62"/>
      <c r="P412" s="64"/>
    </row>
    <row r="413" spans="2:16" s="44" customFormat="1" x14ac:dyDescent="0.2">
      <c r="B413" s="51"/>
      <c r="C413" s="51"/>
      <c r="D413" s="51"/>
      <c r="E413" s="51"/>
      <c r="F413" s="51"/>
      <c r="G413" s="55">
        <v>2008</v>
      </c>
      <c r="H413" s="56"/>
      <c r="I413" s="56"/>
      <c r="J413" s="57" t="s">
        <v>654</v>
      </c>
      <c r="K413" s="58">
        <v>6670</v>
      </c>
      <c r="L413" s="58">
        <v>6670</v>
      </c>
      <c r="M413" s="54">
        <f t="shared" si="7"/>
        <v>0</v>
      </c>
      <c r="O413" s="62"/>
      <c r="P413" s="64"/>
    </row>
    <row r="414" spans="2:16" s="44" customFormat="1" x14ac:dyDescent="0.2">
      <c r="B414" s="51"/>
      <c r="C414" s="51"/>
      <c r="D414" s="51"/>
      <c r="E414" s="51"/>
      <c r="F414" s="51"/>
      <c r="G414" s="55">
        <v>2008</v>
      </c>
      <c r="H414" s="56"/>
      <c r="I414" s="56"/>
      <c r="J414" s="57" t="s">
        <v>655</v>
      </c>
      <c r="K414" s="58">
        <v>4370</v>
      </c>
      <c r="L414" s="58">
        <v>4370</v>
      </c>
      <c r="M414" s="54">
        <f t="shared" si="7"/>
        <v>0</v>
      </c>
      <c r="O414" s="62"/>
      <c r="P414" s="64"/>
    </row>
    <row r="415" spans="2:16" s="44" customFormat="1" x14ac:dyDescent="0.2">
      <c r="B415" s="51"/>
      <c r="C415" s="51"/>
      <c r="D415" s="51"/>
      <c r="E415" s="51"/>
      <c r="F415" s="51"/>
      <c r="G415" s="55">
        <v>2008</v>
      </c>
      <c r="H415" s="56"/>
      <c r="I415" s="56"/>
      <c r="J415" s="57" t="s">
        <v>656</v>
      </c>
      <c r="K415" s="58">
        <v>33350</v>
      </c>
      <c r="L415" s="58">
        <v>33350</v>
      </c>
      <c r="M415" s="54">
        <f t="shared" si="7"/>
        <v>0</v>
      </c>
      <c r="O415" s="62"/>
      <c r="P415" s="64"/>
    </row>
    <row r="416" spans="2:16" s="44" customFormat="1" x14ac:dyDescent="0.2">
      <c r="B416" s="51"/>
      <c r="C416" s="51"/>
      <c r="D416" s="51"/>
      <c r="E416" s="51"/>
      <c r="F416" s="51"/>
      <c r="G416" s="55">
        <v>2008</v>
      </c>
      <c r="H416" s="56"/>
      <c r="I416" s="56"/>
      <c r="J416" s="57" t="s">
        <v>657</v>
      </c>
      <c r="K416" s="58">
        <v>24150</v>
      </c>
      <c r="L416" s="58">
        <v>24150</v>
      </c>
      <c r="M416" s="54">
        <f t="shared" si="7"/>
        <v>0</v>
      </c>
      <c r="O416" s="62"/>
      <c r="P416" s="64"/>
    </row>
    <row r="417" spans="2:16" s="44" customFormat="1" x14ac:dyDescent="0.2">
      <c r="B417" s="51"/>
      <c r="C417" s="51"/>
      <c r="D417" s="51"/>
      <c r="E417" s="51"/>
      <c r="F417" s="51"/>
      <c r="G417" s="55">
        <v>2008</v>
      </c>
      <c r="H417" s="56"/>
      <c r="I417" s="56"/>
      <c r="J417" s="57" t="s">
        <v>658</v>
      </c>
      <c r="K417" s="58">
        <v>5462.5</v>
      </c>
      <c r="L417" s="58">
        <v>5462.5</v>
      </c>
      <c r="M417" s="54">
        <f t="shared" si="7"/>
        <v>0</v>
      </c>
      <c r="O417" s="62"/>
      <c r="P417" s="64"/>
    </row>
    <row r="418" spans="2:16" s="44" customFormat="1" x14ac:dyDescent="0.2">
      <c r="B418" s="51"/>
      <c r="C418" s="51"/>
      <c r="D418" s="51"/>
      <c r="E418" s="51"/>
      <c r="F418" s="51"/>
      <c r="G418" s="55">
        <v>2008</v>
      </c>
      <c r="H418" s="56"/>
      <c r="I418" s="56"/>
      <c r="J418" s="57" t="s">
        <v>659</v>
      </c>
      <c r="K418" s="58">
        <v>8165</v>
      </c>
      <c r="L418" s="58">
        <v>8165</v>
      </c>
      <c r="M418" s="54">
        <f t="shared" si="7"/>
        <v>0</v>
      </c>
      <c r="O418" s="62"/>
      <c r="P418" s="64"/>
    </row>
    <row r="419" spans="2:16" s="44" customFormat="1" x14ac:dyDescent="0.2">
      <c r="B419" s="51"/>
      <c r="C419" s="51"/>
      <c r="D419" s="51"/>
      <c r="E419" s="51"/>
      <c r="F419" s="51"/>
      <c r="G419" s="55">
        <v>2008</v>
      </c>
      <c r="H419" s="56"/>
      <c r="I419" s="56"/>
      <c r="J419" s="57" t="s">
        <v>660</v>
      </c>
      <c r="K419" s="58">
        <v>3965.2</v>
      </c>
      <c r="L419" s="58">
        <v>3965.2</v>
      </c>
      <c r="M419" s="54">
        <f t="shared" si="7"/>
        <v>0</v>
      </c>
      <c r="O419" s="62"/>
      <c r="P419" s="64"/>
    </row>
    <row r="420" spans="2:16" s="44" customFormat="1" x14ac:dyDescent="0.2">
      <c r="B420" s="51"/>
      <c r="C420" s="51"/>
      <c r="D420" s="51"/>
      <c r="E420" s="51"/>
      <c r="F420" s="51"/>
      <c r="G420" s="55">
        <v>2008</v>
      </c>
      <c r="H420" s="56" t="s">
        <v>661</v>
      </c>
      <c r="I420" s="56"/>
      <c r="J420" s="57" t="s">
        <v>662</v>
      </c>
      <c r="K420" s="58">
        <v>42262.5</v>
      </c>
      <c r="L420" s="58">
        <v>42262.5</v>
      </c>
      <c r="M420" s="54">
        <f t="shared" si="7"/>
        <v>0</v>
      </c>
      <c r="O420" s="62"/>
      <c r="P420" s="64"/>
    </row>
    <row r="421" spans="2:16" s="44" customFormat="1" x14ac:dyDescent="0.2">
      <c r="B421" s="51"/>
      <c r="C421" s="51"/>
      <c r="D421" s="51"/>
      <c r="E421" s="51"/>
      <c r="F421" s="51"/>
      <c r="G421" s="55">
        <v>2008</v>
      </c>
      <c r="H421" s="56" t="s">
        <v>661</v>
      </c>
      <c r="I421" s="56"/>
      <c r="J421" s="57" t="s">
        <v>663</v>
      </c>
      <c r="K421" s="58">
        <v>28750</v>
      </c>
      <c r="L421" s="58">
        <v>28750</v>
      </c>
      <c r="M421" s="54">
        <f t="shared" si="7"/>
        <v>0</v>
      </c>
      <c r="O421" s="62"/>
      <c r="P421" s="64"/>
    </row>
    <row r="422" spans="2:16" s="44" customFormat="1" x14ac:dyDescent="0.2">
      <c r="B422" s="51"/>
      <c r="C422" s="51"/>
      <c r="D422" s="51"/>
      <c r="E422" s="51"/>
      <c r="F422" s="51"/>
      <c r="G422" s="55">
        <v>2008</v>
      </c>
      <c r="H422" s="56" t="s">
        <v>661</v>
      </c>
      <c r="I422" s="56"/>
      <c r="J422" s="57" t="s">
        <v>664</v>
      </c>
      <c r="K422" s="58">
        <v>167900</v>
      </c>
      <c r="L422" s="58">
        <v>167900</v>
      </c>
      <c r="M422" s="54">
        <f t="shared" si="7"/>
        <v>0</v>
      </c>
      <c r="O422" s="62"/>
      <c r="P422" s="64"/>
    </row>
    <row r="423" spans="2:16" s="44" customFormat="1" x14ac:dyDescent="0.2">
      <c r="B423" s="51"/>
      <c r="C423" s="51"/>
      <c r="D423" s="51"/>
      <c r="E423" s="51"/>
      <c r="F423" s="51"/>
      <c r="G423" s="55">
        <v>2008</v>
      </c>
      <c r="H423" s="56" t="s">
        <v>661</v>
      </c>
      <c r="I423" s="56"/>
      <c r="J423" s="57" t="s">
        <v>665</v>
      </c>
      <c r="K423" s="58">
        <v>34017</v>
      </c>
      <c r="L423" s="58">
        <v>34017</v>
      </c>
      <c r="M423" s="54">
        <f t="shared" si="7"/>
        <v>0</v>
      </c>
      <c r="O423" s="62"/>
      <c r="P423" s="64"/>
    </row>
    <row r="424" spans="2:16" s="44" customFormat="1" x14ac:dyDescent="0.2">
      <c r="B424" s="51"/>
      <c r="C424" s="51"/>
      <c r="D424" s="51"/>
      <c r="E424" s="51"/>
      <c r="F424" s="51"/>
      <c r="G424" s="55">
        <v>2008</v>
      </c>
      <c r="H424" s="56" t="s">
        <v>661</v>
      </c>
      <c r="I424" s="56"/>
      <c r="J424" s="57" t="s">
        <v>666</v>
      </c>
      <c r="K424" s="58">
        <v>3283.25</v>
      </c>
      <c r="L424" s="58">
        <v>3283.25</v>
      </c>
      <c r="M424" s="54">
        <f t="shared" si="7"/>
        <v>0</v>
      </c>
      <c r="O424" s="62"/>
      <c r="P424" s="64"/>
    </row>
    <row r="425" spans="2:16" s="44" customFormat="1" x14ac:dyDescent="0.2">
      <c r="B425" s="51"/>
      <c r="C425" s="51"/>
      <c r="D425" s="51"/>
      <c r="E425" s="51"/>
      <c r="F425" s="51"/>
      <c r="G425" s="55">
        <v>2008</v>
      </c>
      <c r="H425" s="56" t="s">
        <v>661</v>
      </c>
      <c r="I425" s="56"/>
      <c r="J425" s="57" t="s">
        <v>667</v>
      </c>
      <c r="K425" s="58">
        <v>41975</v>
      </c>
      <c r="L425" s="58">
        <v>41975</v>
      </c>
      <c r="M425" s="54">
        <f t="shared" si="7"/>
        <v>0</v>
      </c>
      <c r="O425" s="62"/>
      <c r="P425" s="64"/>
    </row>
    <row r="426" spans="2:16" s="44" customFormat="1" x14ac:dyDescent="0.2">
      <c r="B426" s="51"/>
      <c r="C426" s="51"/>
      <c r="D426" s="51"/>
      <c r="E426" s="51"/>
      <c r="F426" s="51"/>
      <c r="G426" s="55">
        <v>2008</v>
      </c>
      <c r="H426" s="56" t="s">
        <v>661</v>
      </c>
      <c r="I426" s="56"/>
      <c r="J426" s="57" t="s">
        <v>668</v>
      </c>
      <c r="K426" s="58">
        <v>6440.6</v>
      </c>
      <c r="L426" s="58">
        <v>6440.6</v>
      </c>
      <c r="M426" s="54">
        <f t="shared" si="7"/>
        <v>0</v>
      </c>
      <c r="O426" s="62"/>
      <c r="P426" s="64"/>
    </row>
    <row r="427" spans="2:16" s="44" customFormat="1" x14ac:dyDescent="0.2">
      <c r="B427" s="51"/>
      <c r="C427" s="51"/>
      <c r="D427" s="51"/>
      <c r="E427" s="51"/>
      <c r="F427" s="51"/>
      <c r="G427" s="55">
        <v>2008</v>
      </c>
      <c r="H427" s="56" t="s">
        <v>661</v>
      </c>
      <c r="I427" s="56"/>
      <c r="J427" s="57" t="s">
        <v>667</v>
      </c>
      <c r="K427" s="58">
        <v>41975</v>
      </c>
      <c r="L427" s="58">
        <v>41975</v>
      </c>
      <c r="M427" s="54">
        <f t="shared" si="7"/>
        <v>0</v>
      </c>
      <c r="O427" s="62"/>
      <c r="P427" s="64"/>
    </row>
    <row r="428" spans="2:16" s="44" customFormat="1" x14ac:dyDescent="0.2">
      <c r="B428" s="51"/>
      <c r="C428" s="51"/>
      <c r="D428" s="51"/>
      <c r="E428" s="51"/>
      <c r="F428" s="51"/>
      <c r="G428" s="55">
        <v>2008</v>
      </c>
      <c r="H428" s="56" t="s">
        <v>669</v>
      </c>
      <c r="I428" s="56"/>
      <c r="J428" s="57" t="s">
        <v>670</v>
      </c>
      <c r="K428" s="58">
        <v>1725</v>
      </c>
      <c r="L428" s="58">
        <v>1725</v>
      </c>
      <c r="M428" s="54">
        <f t="shared" si="7"/>
        <v>0</v>
      </c>
      <c r="O428" s="62"/>
      <c r="P428" s="64"/>
    </row>
    <row r="429" spans="2:16" s="44" customFormat="1" x14ac:dyDescent="0.2">
      <c r="B429" s="51"/>
      <c r="C429" s="51"/>
      <c r="D429" s="51"/>
      <c r="E429" s="51"/>
      <c r="F429" s="51"/>
      <c r="G429" s="55">
        <v>2008</v>
      </c>
      <c r="H429" s="56" t="s">
        <v>669</v>
      </c>
      <c r="I429" s="56"/>
      <c r="J429" s="57" t="s">
        <v>671</v>
      </c>
      <c r="K429" s="58">
        <v>2070</v>
      </c>
      <c r="L429" s="58">
        <v>2070</v>
      </c>
      <c r="M429" s="54">
        <f t="shared" si="7"/>
        <v>0</v>
      </c>
      <c r="O429" s="62"/>
      <c r="P429" s="64"/>
    </row>
    <row r="430" spans="2:16" s="44" customFormat="1" x14ac:dyDescent="0.2">
      <c r="B430" s="51"/>
      <c r="C430" s="51"/>
      <c r="D430" s="51"/>
      <c r="E430" s="51"/>
      <c r="F430" s="51"/>
      <c r="G430" s="55">
        <v>2008</v>
      </c>
      <c r="H430" s="56" t="s">
        <v>669</v>
      </c>
      <c r="I430" s="56"/>
      <c r="J430" s="57" t="s">
        <v>672</v>
      </c>
      <c r="K430" s="58">
        <v>8625</v>
      </c>
      <c r="L430" s="58">
        <v>8625</v>
      </c>
      <c r="M430" s="54">
        <f t="shared" ref="M430:M472" si="8">+K430-L430</f>
        <v>0</v>
      </c>
      <c r="O430" s="62"/>
      <c r="P430" s="64"/>
    </row>
    <row r="431" spans="2:16" s="44" customFormat="1" x14ac:dyDescent="0.2">
      <c r="B431" s="51"/>
      <c r="C431" s="51"/>
      <c r="D431" s="51"/>
      <c r="E431" s="51"/>
      <c r="F431" s="51"/>
      <c r="G431" s="55">
        <v>2008</v>
      </c>
      <c r="H431" s="56" t="s">
        <v>673</v>
      </c>
      <c r="I431" s="56"/>
      <c r="J431" s="57" t="s">
        <v>674</v>
      </c>
      <c r="K431" s="58">
        <v>37337.65</v>
      </c>
      <c r="L431" s="58">
        <v>37337.65</v>
      </c>
      <c r="M431" s="54">
        <f t="shared" si="8"/>
        <v>0</v>
      </c>
      <c r="O431" s="62"/>
      <c r="P431" s="64"/>
    </row>
    <row r="432" spans="2:16" s="44" customFormat="1" x14ac:dyDescent="0.2">
      <c r="B432" s="51"/>
      <c r="C432" s="51"/>
      <c r="D432" s="51"/>
      <c r="E432" s="51"/>
      <c r="F432" s="51"/>
      <c r="G432" s="55">
        <v>2008</v>
      </c>
      <c r="H432" s="56" t="s">
        <v>673</v>
      </c>
      <c r="I432" s="56"/>
      <c r="J432" s="57" t="s">
        <v>675</v>
      </c>
      <c r="K432" s="58">
        <v>15237.5</v>
      </c>
      <c r="L432" s="58">
        <v>15237.5</v>
      </c>
      <c r="M432" s="54">
        <f t="shared" si="8"/>
        <v>0</v>
      </c>
      <c r="O432" s="62"/>
      <c r="P432" s="64"/>
    </row>
    <row r="433" spans="2:16" s="44" customFormat="1" x14ac:dyDescent="0.2">
      <c r="B433" s="51"/>
      <c r="C433" s="51"/>
      <c r="D433" s="51"/>
      <c r="E433" s="51"/>
      <c r="F433" s="51"/>
      <c r="G433" s="55">
        <v>2008</v>
      </c>
      <c r="H433" s="56" t="s">
        <v>673</v>
      </c>
      <c r="I433" s="56"/>
      <c r="J433" s="57" t="s">
        <v>676</v>
      </c>
      <c r="K433" s="58">
        <v>56379.05</v>
      </c>
      <c r="L433" s="58">
        <v>56379.05</v>
      </c>
      <c r="M433" s="54">
        <f t="shared" si="8"/>
        <v>0</v>
      </c>
      <c r="O433" s="62"/>
      <c r="P433" s="64"/>
    </row>
    <row r="434" spans="2:16" s="44" customFormat="1" x14ac:dyDescent="0.2">
      <c r="B434" s="51"/>
      <c r="C434" s="51"/>
      <c r="D434" s="51"/>
      <c r="E434" s="51"/>
      <c r="F434" s="51"/>
      <c r="G434" s="55">
        <v>2008</v>
      </c>
      <c r="H434" s="56" t="s">
        <v>673</v>
      </c>
      <c r="I434" s="56"/>
      <c r="J434" s="57" t="s">
        <v>677</v>
      </c>
      <c r="K434" s="58">
        <v>4333</v>
      </c>
      <c r="L434" s="58">
        <v>4333</v>
      </c>
      <c r="M434" s="54">
        <f t="shared" si="8"/>
        <v>0</v>
      </c>
      <c r="O434" s="62"/>
      <c r="P434" s="64"/>
    </row>
    <row r="435" spans="2:16" s="44" customFormat="1" x14ac:dyDescent="0.2">
      <c r="B435" s="51"/>
      <c r="C435" s="51"/>
      <c r="D435" s="51"/>
      <c r="E435" s="51"/>
      <c r="F435" s="51"/>
      <c r="G435" s="55">
        <v>2009</v>
      </c>
      <c r="H435" s="56" t="s">
        <v>678</v>
      </c>
      <c r="I435" s="56"/>
      <c r="J435" s="57" t="s">
        <v>679</v>
      </c>
      <c r="K435" s="58">
        <v>16574.080000000002</v>
      </c>
      <c r="L435" s="58">
        <v>16574.080000000002</v>
      </c>
      <c r="M435" s="54">
        <f t="shared" si="8"/>
        <v>0</v>
      </c>
      <c r="O435" s="62"/>
      <c r="P435" s="64"/>
    </row>
    <row r="436" spans="2:16" s="44" customFormat="1" x14ac:dyDescent="0.2">
      <c r="B436" s="51"/>
      <c r="C436" s="51"/>
      <c r="D436" s="51"/>
      <c r="E436" s="51"/>
      <c r="F436" s="51"/>
      <c r="G436" s="55">
        <v>2009</v>
      </c>
      <c r="H436" s="56" t="s">
        <v>680</v>
      </c>
      <c r="I436" s="56"/>
      <c r="J436" s="57" t="s">
        <v>681</v>
      </c>
      <c r="K436" s="58">
        <v>222770.81</v>
      </c>
      <c r="L436" s="58">
        <v>222770.81</v>
      </c>
      <c r="M436" s="54">
        <f t="shared" si="8"/>
        <v>0</v>
      </c>
      <c r="O436" s="62"/>
      <c r="P436" s="64"/>
    </row>
    <row r="437" spans="2:16" s="44" customFormat="1" x14ac:dyDescent="0.2">
      <c r="B437" s="51"/>
      <c r="C437" s="51"/>
      <c r="D437" s="51"/>
      <c r="E437" s="51"/>
      <c r="F437" s="51"/>
      <c r="G437" s="55">
        <v>2009</v>
      </c>
      <c r="H437" s="56" t="s">
        <v>682</v>
      </c>
      <c r="I437" s="56"/>
      <c r="J437" s="57" t="s">
        <v>683</v>
      </c>
      <c r="K437" s="58">
        <v>2436</v>
      </c>
      <c r="L437" s="58">
        <v>2436</v>
      </c>
      <c r="M437" s="54">
        <f t="shared" si="8"/>
        <v>0</v>
      </c>
      <c r="O437" s="62"/>
      <c r="P437" s="64"/>
    </row>
    <row r="438" spans="2:16" s="44" customFormat="1" x14ac:dyDescent="0.2">
      <c r="B438" s="51"/>
      <c r="C438" s="51"/>
      <c r="D438" s="51"/>
      <c r="E438" s="51"/>
      <c r="F438" s="51"/>
      <c r="G438" s="55">
        <v>2009</v>
      </c>
      <c r="H438" s="56" t="s">
        <v>684</v>
      </c>
      <c r="I438" s="56"/>
      <c r="J438" s="57" t="s">
        <v>685</v>
      </c>
      <c r="K438" s="58">
        <v>5619.04</v>
      </c>
      <c r="L438" s="58">
        <v>5619.04</v>
      </c>
      <c r="M438" s="54">
        <f t="shared" si="8"/>
        <v>0</v>
      </c>
      <c r="O438" s="62"/>
      <c r="P438" s="64"/>
    </row>
    <row r="439" spans="2:16" s="44" customFormat="1" x14ac:dyDescent="0.2">
      <c r="B439" s="51"/>
      <c r="C439" s="51"/>
      <c r="D439" s="51"/>
      <c r="E439" s="51"/>
      <c r="F439" s="51"/>
      <c r="G439" s="55">
        <v>2009</v>
      </c>
      <c r="H439" s="56" t="s">
        <v>686</v>
      </c>
      <c r="I439" s="56"/>
      <c r="J439" s="57" t="s">
        <v>687</v>
      </c>
      <c r="K439" s="58">
        <v>7795.2</v>
      </c>
      <c r="L439" s="58">
        <v>7795.2</v>
      </c>
      <c r="M439" s="54">
        <f t="shared" si="8"/>
        <v>0</v>
      </c>
      <c r="O439" s="62"/>
      <c r="P439" s="64"/>
    </row>
    <row r="440" spans="2:16" s="44" customFormat="1" x14ac:dyDescent="0.2">
      <c r="B440" s="51"/>
      <c r="C440" s="51"/>
      <c r="D440" s="51"/>
      <c r="E440" s="51"/>
      <c r="F440" s="51"/>
      <c r="G440" s="55">
        <v>2009</v>
      </c>
      <c r="H440" s="56" t="s">
        <v>688</v>
      </c>
      <c r="I440" s="56"/>
      <c r="J440" s="57" t="s">
        <v>689</v>
      </c>
      <c r="K440" s="58">
        <v>66352</v>
      </c>
      <c r="L440" s="58">
        <v>66352</v>
      </c>
      <c r="M440" s="54">
        <f t="shared" si="8"/>
        <v>0</v>
      </c>
      <c r="O440" s="62"/>
      <c r="P440" s="64"/>
    </row>
    <row r="441" spans="2:16" s="44" customFormat="1" x14ac:dyDescent="0.2">
      <c r="B441" s="51"/>
      <c r="C441" s="51"/>
      <c r="D441" s="51"/>
      <c r="E441" s="51"/>
      <c r="F441" s="51"/>
      <c r="G441" s="55">
        <v>2010</v>
      </c>
      <c r="H441" s="56">
        <v>2010</v>
      </c>
      <c r="I441" s="56"/>
      <c r="J441" s="57" t="s">
        <v>690</v>
      </c>
      <c r="K441" s="58">
        <v>14614.07</v>
      </c>
      <c r="L441" s="58">
        <v>14614.07</v>
      </c>
      <c r="M441" s="54">
        <f t="shared" si="8"/>
        <v>0</v>
      </c>
      <c r="O441" s="62"/>
      <c r="P441" s="64"/>
    </row>
    <row r="442" spans="2:16" s="44" customFormat="1" x14ac:dyDescent="0.2">
      <c r="B442" s="51"/>
      <c r="C442" s="51"/>
      <c r="D442" s="51"/>
      <c r="E442" s="51"/>
      <c r="F442" s="51"/>
      <c r="G442" s="55">
        <v>2010</v>
      </c>
      <c r="H442" s="56">
        <v>2010</v>
      </c>
      <c r="I442" s="56"/>
      <c r="J442" s="57" t="s">
        <v>691</v>
      </c>
      <c r="K442" s="58">
        <v>18256.080000000002</v>
      </c>
      <c r="L442" s="58">
        <v>18256.080000000002</v>
      </c>
      <c r="M442" s="54">
        <f t="shared" si="8"/>
        <v>0</v>
      </c>
      <c r="O442" s="62"/>
      <c r="P442" s="64"/>
    </row>
    <row r="443" spans="2:16" s="44" customFormat="1" x14ac:dyDescent="0.2">
      <c r="B443" s="51"/>
      <c r="C443" s="51"/>
      <c r="D443" s="51"/>
      <c r="E443" s="51"/>
      <c r="F443" s="51"/>
      <c r="G443" s="55">
        <v>2010</v>
      </c>
      <c r="H443" s="56">
        <v>2010</v>
      </c>
      <c r="I443" s="56"/>
      <c r="J443" s="57" t="s">
        <v>692</v>
      </c>
      <c r="K443" s="58">
        <v>32572.799999999999</v>
      </c>
      <c r="L443" s="58">
        <v>32572.799999999999</v>
      </c>
      <c r="M443" s="54">
        <f t="shared" si="8"/>
        <v>0</v>
      </c>
      <c r="O443" s="62"/>
      <c r="P443" s="64"/>
    </row>
    <row r="444" spans="2:16" s="44" customFormat="1" x14ac:dyDescent="0.2">
      <c r="B444" s="51"/>
      <c r="C444" s="51"/>
      <c r="D444" s="51"/>
      <c r="E444" s="51"/>
      <c r="F444" s="51"/>
      <c r="G444" s="55">
        <v>2010</v>
      </c>
      <c r="H444" s="56">
        <v>2010</v>
      </c>
      <c r="I444" s="56"/>
      <c r="J444" s="57" t="s">
        <v>693</v>
      </c>
      <c r="K444" s="58">
        <v>2264.3200000000002</v>
      </c>
      <c r="L444" s="58">
        <v>2264.3200000000002</v>
      </c>
      <c r="M444" s="54">
        <f t="shared" si="8"/>
        <v>0</v>
      </c>
      <c r="O444" s="62"/>
      <c r="P444" s="64"/>
    </row>
    <row r="445" spans="2:16" s="44" customFormat="1" x14ac:dyDescent="0.2">
      <c r="B445" s="51"/>
      <c r="C445" s="51"/>
      <c r="D445" s="51"/>
      <c r="E445" s="51"/>
      <c r="F445" s="51"/>
      <c r="G445" s="55">
        <v>2010</v>
      </c>
      <c r="H445" s="56">
        <v>2010</v>
      </c>
      <c r="I445" s="56"/>
      <c r="J445" s="57" t="s">
        <v>694</v>
      </c>
      <c r="K445" s="58">
        <v>64032</v>
      </c>
      <c r="L445" s="58">
        <v>64032</v>
      </c>
      <c r="M445" s="54">
        <f t="shared" si="8"/>
        <v>0</v>
      </c>
      <c r="O445" s="62"/>
      <c r="P445" s="64"/>
    </row>
    <row r="446" spans="2:16" s="44" customFormat="1" x14ac:dyDescent="0.2">
      <c r="B446" s="51"/>
      <c r="C446" s="51"/>
      <c r="D446" s="51"/>
      <c r="E446" s="51"/>
      <c r="F446" s="51"/>
      <c r="G446" s="55">
        <v>2010</v>
      </c>
      <c r="H446" s="56">
        <v>2010</v>
      </c>
      <c r="I446" s="56"/>
      <c r="J446" s="57" t="s">
        <v>695</v>
      </c>
      <c r="K446" s="58">
        <v>12064</v>
      </c>
      <c r="L446" s="58">
        <v>12064</v>
      </c>
      <c r="M446" s="54">
        <f t="shared" si="8"/>
        <v>0</v>
      </c>
      <c r="O446" s="62"/>
      <c r="P446" s="64"/>
    </row>
    <row r="447" spans="2:16" s="44" customFormat="1" x14ac:dyDescent="0.2">
      <c r="B447" s="51"/>
      <c r="C447" s="51"/>
      <c r="D447" s="51"/>
      <c r="E447" s="51"/>
      <c r="F447" s="51"/>
      <c r="G447" s="55">
        <v>2010</v>
      </c>
      <c r="H447" s="56">
        <v>2010</v>
      </c>
      <c r="I447" s="56"/>
      <c r="J447" s="57" t="s">
        <v>696</v>
      </c>
      <c r="K447" s="58">
        <v>130316.72</v>
      </c>
      <c r="L447" s="58">
        <v>130316.72</v>
      </c>
      <c r="M447" s="54">
        <f t="shared" si="8"/>
        <v>0</v>
      </c>
      <c r="O447" s="62"/>
      <c r="P447" s="64"/>
    </row>
    <row r="448" spans="2:16" s="44" customFormat="1" x14ac:dyDescent="0.2">
      <c r="B448" s="51"/>
      <c r="C448" s="51"/>
      <c r="D448" s="51"/>
      <c r="E448" s="51"/>
      <c r="F448" s="51"/>
      <c r="G448" s="55">
        <v>2010</v>
      </c>
      <c r="H448" s="56">
        <v>2010</v>
      </c>
      <c r="I448" s="56"/>
      <c r="J448" s="57" t="s">
        <v>697</v>
      </c>
      <c r="K448" s="58">
        <v>285940</v>
      </c>
      <c r="L448" s="58">
        <v>285940</v>
      </c>
      <c r="M448" s="54">
        <f t="shared" si="8"/>
        <v>0</v>
      </c>
      <c r="O448" s="62"/>
      <c r="P448" s="64"/>
    </row>
    <row r="449" spans="2:16" s="44" customFormat="1" x14ac:dyDescent="0.2">
      <c r="B449" s="51"/>
      <c r="C449" s="51"/>
      <c r="D449" s="51"/>
      <c r="E449" s="51"/>
      <c r="F449" s="51"/>
      <c r="G449" s="55">
        <v>2010</v>
      </c>
      <c r="H449" s="56">
        <v>2010</v>
      </c>
      <c r="I449" s="56"/>
      <c r="J449" s="57" t="s">
        <v>698</v>
      </c>
      <c r="K449" s="58">
        <v>25172</v>
      </c>
      <c r="L449" s="58">
        <v>25172</v>
      </c>
      <c r="M449" s="54">
        <f t="shared" si="8"/>
        <v>0</v>
      </c>
      <c r="O449" s="62"/>
      <c r="P449" s="64"/>
    </row>
    <row r="450" spans="2:16" s="44" customFormat="1" x14ac:dyDescent="0.2">
      <c r="B450" s="51"/>
      <c r="C450" s="51"/>
      <c r="D450" s="51"/>
      <c r="E450" s="51"/>
      <c r="F450" s="51"/>
      <c r="G450" s="55">
        <v>2010</v>
      </c>
      <c r="H450" s="56">
        <v>2010</v>
      </c>
      <c r="I450" s="56"/>
      <c r="J450" s="57" t="s">
        <v>699</v>
      </c>
      <c r="K450" s="58">
        <v>12064</v>
      </c>
      <c r="L450" s="58">
        <v>12064</v>
      </c>
      <c r="M450" s="54">
        <f t="shared" si="8"/>
        <v>0</v>
      </c>
      <c r="O450" s="62"/>
      <c r="P450" s="64"/>
    </row>
    <row r="451" spans="2:16" s="44" customFormat="1" x14ac:dyDescent="0.2">
      <c r="B451" s="51"/>
      <c r="C451" s="51"/>
      <c r="D451" s="51"/>
      <c r="E451" s="51"/>
      <c r="F451" s="51"/>
      <c r="G451" s="55">
        <v>2010</v>
      </c>
      <c r="H451" s="56">
        <v>2010</v>
      </c>
      <c r="I451" s="56"/>
      <c r="J451" s="57" t="s">
        <v>700</v>
      </c>
      <c r="K451" s="58">
        <v>16704</v>
      </c>
      <c r="L451" s="58">
        <v>16704</v>
      </c>
      <c r="M451" s="54">
        <f t="shared" si="8"/>
        <v>0</v>
      </c>
      <c r="O451" s="62"/>
      <c r="P451" s="64"/>
    </row>
    <row r="452" spans="2:16" s="44" customFormat="1" x14ac:dyDescent="0.2">
      <c r="B452" s="51"/>
      <c r="C452" s="51"/>
      <c r="D452" s="51"/>
      <c r="E452" s="51"/>
      <c r="F452" s="51"/>
      <c r="G452" s="55">
        <v>2010</v>
      </c>
      <c r="H452" s="56" t="s">
        <v>701</v>
      </c>
      <c r="I452" s="56"/>
      <c r="J452" s="57" t="s">
        <v>690</v>
      </c>
      <c r="K452" s="58">
        <v>14614.07</v>
      </c>
      <c r="L452" s="58">
        <v>14614.07</v>
      </c>
      <c r="M452" s="54">
        <f t="shared" si="8"/>
        <v>0</v>
      </c>
      <c r="O452" s="62"/>
      <c r="P452" s="64"/>
    </row>
    <row r="453" spans="2:16" s="44" customFormat="1" x14ac:dyDescent="0.2">
      <c r="B453" s="51"/>
      <c r="C453" s="51"/>
      <c r="D453" s="51"/>
      <c r="E453" s="51"/>
      <c r="F453" s="51"/>
      <c r="G453" s="55">
        <v>2010</v>
      </c>
      <c r="H453" s="56" t="s">
        <v>701</v>
      </c>
      <c r="I453" s="56"/>
      <c r="J453" s="57" t="s">
        <v>702</v>
      </c>
      <c r="K453" s="58">
        <v>4176</v>
      </c>
      <c r="L453" s="58">
        <v>4176</v>
      </c>
      <c r="M453" s="54">
        <f t="shared" si="8"/>
        <v>0</v>
      </c>
      <c r="O453" s="62"/>
      <c r="P453" s="64"/>
    </row>
    <row r="454" spans="2:16" s="44" customFormat="1" x14ac:dyDescent="0.2">
      <c r="B454" s="51"/>
      <c r="C454" s="51"/>
      <c r="D454" s="51"/>
      <c r="E454" s="51"/>
      <c r="F454" s="51"/>
      <c r="G454" s="55">
        <v>2010</v>
      </c>
      <c r="H454" s="56" t="s">
        <v>701</v>
      </c>
      <c r="I454" s="56"/>
      <c r="J454" s="57" t="s">
        <v>703</v>
      </c>
      <c r="K454" s="58">
        <v>7238.4</v>
      </c>
      <c r="L454" s="58">
        <v>7238.4</v>
      </c>
      <c r="M454" s="54">
        <f t="shared" si="8"/>
        <v>0</v>
      </c>
      <c r="O454" s="62"/>
      <c r="P454" s="64"/>
    </row>
    <row r="455" spans="2:16" s="44" customFormat="1" x14ac:dyDescent="0.2">
      <c r="B455" s="51"/>
      <c r="C455" s="51"/>
      <c r="D455" s="51"/>
      <c r="E455" s="51"/>
      <c r="F455" s="51"/>
      <c r="G455" s="55">
        <v>2010</v>
      </c>
      <c r="H455" s="56" t="s">
        <v>701</v>
      </c>
      <c r="I455" s="56"/>
      <c r="J455" s="57" t="s">
        <v>704</v>
      </c>
      <c r="K455" s="58">
        <v>2264.3200000000002</v>
      </c>
      <c r="L455" s="58">
        <v>2264.3200000000002</v>
      </c>
      <c r="M455" s="54">
        <f t="shared" si="8"/>
        <v>0</v>
      </c>
      <c r="O455" s="62"/>
      <c r="P455" s="64"/>
    </row>
    <row r="456" spans="2:16" s="44" customFormat="1" x14ac:dyDescent="0.2">
      <c r="B456" s="51"/>
      <c r="C456" s="51"/>
      <c r="D456" s="51"/>
      <c r="E456" s="51"/>
      <c r="F456" s="51"/>
      <c r="G456" s="55">
        <v>2010</v>
      </c>
      <c r="H456" s="56" t="s">
        <v>701</v>
      </c>
      <c r="I456" s="56"/>
      <c r="J456" s="57" t="s">
        <v>705</v>
      </c>
      <c r="K456" s="58">
        <v>2784</v>
      </c>
      <c r="L456" s="58">
        <v>2784</v>
      </c>
      <c r="M456" s="54">
        <f t="shared" si="8"/>
        <v>0</v>
      </c>
      <c r="O456" s="62"/>
      <c r="P456" s="64"/>
    </row>
    <row r="457" spans="2:16" s="44" customFormat="1" x14ac:dyDescent="0.2">
      <c r="B457" s="51"/>
      <c r="C457" s="51"/>
      <c r="D457" s="51"/>
      <c r="E457" s="51"/>
      <c r="F457" s="51"/>
      <c r="G457" s="55">
        <v>2010</v>
      </c>
      <c r="H457" s="56" t="s">
        <v>701</v>
      </c>
      <c r="I457" s="56"/>
      <c r="J457" s="57" t="s">
        <v>706</v>
      </c>
      <c r="K457" s="58">
        <v>6032</v>
      </c>
      <c r="L457" s="58">
        <v>6032</v>
      </c>
      <c r="M457" s="54">
        <f t="shared" si="8"/>
        <v>0</v>
      </c>
      <c r="O457" s="62"/>
      <c r="P457" s="64"/>
    </row>
    <row r="458" spans="2:16" s="44" customFormat="1" x14ac:dyDescent="0.2">
      <c r="B458" s="51"/>
      <c r="C458" s="51"/>
      <c r="D458" s="51"/>
      <c r="E458" s="51"/>
      <c r="F458" s="51"/>
      <c r="G458" s="55">
        <v>2010</v>
      </c>
      <c r="H458" s="56" t="s">
        <v>701</v>
      </c>
      <c r="I458" s="56"/>
      <c r="J458" s="57" t="s">
        <v>707</v>
      </c>
      <c r="K458" s="58">
        <v>6032</v>
      </c>
      <c r="L458" s="58">
        <v>6032</v>
      </c>
      <c r="M458" s="54">
        <f t="shared" si="8"/>
        <v>0</v>
      </c>
      <c r="O458" s="62"/>
      <c r="P458" s="64"/>
    </row>
    <row r="459" spans="2:16" s="44" customFormat="1" x14ac:dyDescent="0.2">
      <c r="B459" s="51"/>
      <c r="C459" s="51"/>
      <c r="D459" s="51"/>
      <c r="E459" s="51"/>
      <c r="F459" s="51"/>
      <c r="G459" s="55">
        <v>2010</v>
      </c>
      <c r="H459" s="56" t="s">
        <v>701</v>
      </c>
      <c r="I459" s="56"/>
      <c r="J459" s="57" t="s">
        <v>708</v>
      </c>
      <c r="K459" s="58">
        <v>7192</v>
      </c>
      <c r="L459" s="58">
        <v>7192</v>
      </c>
      <c r="M459" s="54">
        <f t="shared" si="8"/>
        <v>0</v>
      </c>
      <c r="O459" s="62"/>
      <c r="P459" s="64"/>
    </row>
    <row r="460" spans="2:16" s="44" customFormat="1" x14ac:dyDescent="0.2">
      <c r="B460" s="51"/>
      <c r="C460" s="51"/>
      <c r="D460" s="51"/>
      <c r="E460" s="51"/>
      <c r="F460" s="51"/>
      <c r="G460" s="55">
        <v>2010</v>
      </c>
      <c r="H460" s="56" t="s">
        <v>701</v>
      </c>
      <c r="I460" s="56"/>
      <c r="J460" s="57" t="s">
        <v>709</v>
      </c>
      <c r="K460" s="58">
        <v>4000</v>
      </c>
      <c r="L460" s="58">
        <v>4000</v>
      </c>
      <c r="M460" s="54">
        <f t="shared" si="8"/>
        <v>0</v>
      </c>
      <c r="O460" s="62"/>
      <c r="P460" s="64"/>
    </row>
    <row r="461" spans="2:16" s="44" customFormat="1" x14ac:dyDescent="0.2">
      <c r="B461" s="51"/>
      <c r="C461" s="51"/>
      <c r="D461" s="51"/>
      <c r="E461" s="51"/>
      <c r="F461" s="51"/>
      <c r="G461" s="55">
        <v>2010</v>
      </c>
      <c r="H461" s="56" t="s">
        <v>710</v>
      </c>
      <c r="I461" s="56"/>
      <c r="J461" s="57" t="s">
        <v>711</v>
      </c>
      <c r="K461" s="58">
        <v>23670</v>
      </c>
      <c r="L461" s="58">
        <v>23670</v>
      </c>
      <c r="M461" s="54">
        <f t="shared" si="8"/>
        <v>0</v>
      </c>
      <c r="O461" s="62"/>
      <c r="P461" s="64"/>
    </row>
    <row r="462" spans="2:16" s="44" customFormat="1" x14ac:dyDescent="0.2">
      <c r="B462" s="51"/>
      <c r="C462" s="51"/>
      <c r="D462" s="51"/>
      <c r="E462" s="51"/>
      <c r="F462" s="51"/>
      <c r="G462" s="55">
        <v>2010</v>
      </c>
      <c r="H462" s="56" t="s">
        <v>712</v>
      </c>
      <c r="I462" s="56"/>
      <c r="J462" s="57" t="s">
        <v>713</v>
      </c>
      <c r="K462" s="58">
        <v>7363.19</v>
      </c>
      <c r="L462" s="58">
        <v>7363.19</v>
      </c>
      <c r="M462" s="54">
        <f t="shared" si="8"/>
        <v>0</v>
      </c>
      <c r="O462" s="62"/>
      <c r="P462" s="64"/>
    </row>
    <row r="463" spans="2:16" s="44" customFormat="1" x14ac:dyDescent="0.2">
      <c r="B463" s="51"/>
      <c r="C463" s="51"/>
      <c r="D463" s="51"/>
      <c r="E463" s="51"/>
      <c r="F463" s="51"/>
      <c r="G463" s="55">
        <v>2010</v>
      </c>
      <c r="H463" s="56" t="s">
        <v>714</v>
      </c>
      <c r="I463" s="56"/>
      <c r="J463" s="57" t="s">
        <v>715</v>
      </c>
      <c r="K463" s="58">
        <v>398.99</v>
      </c>
      <c r="L463" s="58">
        <v>398.99</v>
      </c>
      <c r="M463" s="54">
        <f t="shared" si="8"/>
        <v>0</v>
      </c>
      <c r="O463" s="62"/>
      <c r="P463" s="64"/>
    </row>
    <row r="464" spans="2:16" s="44" customFormat="1" x14ac:dyDescent="0.2">
      <c r="B464" s="51"/>
      <c r="C464" s="51"/>
      <c r="D464" s="51"/>
      <c r="E464" s="51"/>
      <c r="F464" s="51"/>
      <c r="G464" s="55">
        <v>2010</v>
      </c>
      <c r="H464" s="56" t="s">
        <v>716</v>
      </c>
      <c r="I464" s="56"/>
      <c r="J464" s="57" t="s">
        <v>717</v>
      </c>
      <c r="K464" s="58">
        <v>2477</v>
      </c>
      <c r="L464" s="58">
        <v>2477</v>
      </c>
      <c r="M464" s="54">
        <f t="shared" si="8"/>
        <v>0</v>
      </c>
      <c r="O464" s="62"/>
      <c r="P464" s="64"/>
    </row>
    <row r="465" spans="2:16" s="44" customFormat="1" x14ac:dyDescent="0.2">
      <c r="B465" s="51"/>
      <c r="C465" s="51"/>
      <c r="D465" s="51"/>
      <c r="E465" s="51"/>
      <c r="F465" s="51"/>
      <c r="G465" s="55">
        <v>2012</v>
      </c>
      <c r="H465" s="56" t="s">
        <v>718</v>
      </c>
      <c r="I465" s="56"/>
      <c r="J465" s="57" t="s">
        <v>719</v>
      </c>
      <c r="K465" s="58">
        <v>42734.400000000001</v>
      </c>
      <c r="L465" s="58">
        <v>42734.400000000001</v>
      </c>
      <c r="M465" s="54">
        <f t="shared" si="8"/>
        <v>0</v>
      </c>
      <c r="O465" s="62"/>
      <c r="P465" s="64"/>
    </row>
    <row r="466" spans="2:16" s="44" customFormat="1" x14ac:dyDescent="0.2">
      <c r="B466" s="51"/>
      <c r="C466" s="51"/>
      <c r="D466" s="51"/>
      <c r="E466" s="51"/>
      <c r="F466" s="51"/>
      <c r="G466" s="55">
        <v>2012</v>
      </c>
      <c r="H466" s="56" t="s">
        <v>720</v>
      </c>
      <c r="I466" s="56"/>
      <c r="J466" s="57" t="s">
        <v>693</v>
      </c>
      <c r="K466" s="58">
        <v>2726</v>
      </c>
      <c r="L466" s="58">
        <v>2726</v>
      </c>
      <c r="M466" s="54">
        <f t="shared" si="8"/>
        <v>0</v>
      </c>
      <c r="O466" s="62"/>
      <c r="P466" s="64"/>
    </row>
    <row r="467" spans="2:16" s="44" customFormat="1" x14ac:dyDescent="0.2">
      <c r="B467" s="51"/>
      <c r="C467" s="51"/>
      <c r="D467" s="51"/>
      <c r="E467" s="51"/>
      <c r="F467" s="51"/>
      <c r="G467" s="55">
        <v>2012</v>
      </c>
      <c r="H467" s="56" t="s">
        <v>721</v>
      </c>
      <c r="I467" s="56"/>
      <c r="J467" s="57" t="s">
        <v>722</v>
      </c>
      <c r="K467" s="58">
        <v>7870.6</v>
      </c>
      <c r="L467" s="58">
        <v>7870.6</v>
      </c>
      <c r="M467" s="54">
        <f t="shared" si="8"/>
        <v>0</v>
      </c>
      <c r="O467" s="62"/>
      <c r="P467" s="64"/>
    </row>
    <row r="468" spans="2:16" s="44" customFormat="1" x14ac:dyDescent="0.2">
      <c r="B468" s="51"/>
      <c r="C468" s="51"/>
      <c r="D468" s="51"/>
      <c r="E468" s="51"/>
      <c r="F468" s="51"/>
      <c r="G468" s="55">
        <v>2012</v>
      </c>
      <c r="H468" s="56" t="s">
        <v>723</v>
      </c>
      <c r="I468" s="56"/>
      <c r="J468" s="57" t="s">
        <v>724</v>
      </c>
      <c r="K468" s="58">
        <v>9860</v>
      </c>
      <c r="L468" s="58">
        <v>9860</v>
      </c>
      <c r="M468" s="54">
        <f t="shared" si="8"/>
        <v>0</v>
      </c>
      <c r="O468" s="62"/>
      <c r="P468" s="64"/>
    </row>
    <row r="469" spans="2:16" s="44" customFormat="1" x14ac:dyDescent="0.2">
      <c r="B469" s="51"/>
      <c r="C469" s="51"/>
      <c r="D469" s="51"/>
      <c r="E469" s="51"/>
      <c r="F469" s="51"/>
      <c r="G469" s="55">
        <v>2012</v>
      </c>
      <c r="H469" s="56" t="s">
        <v>723</v>
      </c>
      <c r="I469" s="56"/>
      <c r="J469" s="57" t="s">
        <v>725</v>
      </c>
      <c r="K469" s="58">
        <v>916.4</v>
      </c>
      <c r="L469" s="58">
        <v>916.4</v>
      </c>
      <c r="M469" s="54">
        <f t="shared" si="8"/>
        <v>0</v>
      </c>
      <c r="O469" s="62"/>
      <c r="P469" s="64"/>
    </row>
    <row r="470" spans="2:16" s="44" customFormat="1" x14ac:dyDescent="0.2">
      <c r="B470" s="51"/>
      <c r="C470" s="51"/>
      <c r="D470" s="51"/>
      <c r="E470" s="51"/>
      <c r="F470" s="51"/>
      <c r="G470" s="55">
        <v>2020</v>
      </c>
      <c r="H470" s="56" t="s">
        <v>398</v>
      </c>
      <c r="I470" s="56" t="s">
        <v>726</v>
      </c>
      <c r="J470" s="57" t="s">
        <v>727</v>
      </c>
      <c r="K470" s="58">
        <v>23998.25</v>
      </c>
      <c r="L470" s="58">
        <v>12199.29</v>
      </c>
      <c r="M470" s="54">
        <f t="shared" si="8"/>
        <v>11798.96</v>
      </c>
      <c r="O470" s="62"/>
      <c r="P470" s="64"/>
    </row>
    <row r="471" spans="2:16" s="44" customFormat="1" x14ac:dyDescent="0.2">
      <c r="B471" s="51"/>
      <c r="C471" s="51"/>
      <c r="D471" s="51"/>
      <c r="E471" s="51"/>
      <c r="F471" s="51"/>
      <c r="G471" s="55">
        <v>2020</v>
      </c>
      <c r="H471" s="56" t="s">
        <v>398</v>
      </c>
      <c r="I471" s="56" t="s">
        <v>726</v>
      </c>
      <c r="J471" s="57" t="s">
        <v>728</v>
      </c>
      <c r="K471" s="58">
        <v>12425</v>
      </c>
      <c r="L471" s="58">
        <v>6315.87</v>
      </c>
      <c r="M471" s="54">
        <f t="shared" si="8"/>
        <v>6109.13</v>
      </c>
      <c r="O471" s="62"/>
      <c r="P471" s="64"/>
    </row>
    <row r="472" spans="2:16" s="44" customFormat="1" x14ac:dyDescent="0.2">
      <c r="B472" s="51"/>
      <c r="C472" s="51"/>
      <c r="D472" s="51"/>
      <c r="E472" s="51"/>
      <c r="F472" s="51"/>
      <c r="G472" s="55">
        <v>2024</v>
      </c>
      <c r="H472" s="56" t="s">
        <v>729</v>
      </c>
      <c r="I472" s="56" t="s">
        <v>730</v>
      </c>
      <c r="J472" s="57" t="s">
        <v>731</v>
      </c>
      <c r="K472" s="58">
        <v>5400</v>
      </c>
      <c r="L472" s="58">
        <v>540</v>
      </c>
      <c r="M472" s="54">
        <f t="shared" si="8"/>
        <v>4860</v>
      </c>
      <c r="O472" s="62"/>
      <c r="P472" s="64"/>
    </row>
    <row r="473" spans="2:16" s="44" customFormat="1" x14ac:dyDescent="0.2">
      <c r="B473" s="51"/>
      <c r="C473" s="51"/>
      <c r="D473" s="51"/>
      <c r="E473" s="51"/>
      <c r="F473" s="51"/>
      <c r="G473" s="55">
        <v>2007</v>
      </c>
      <c r="H473" s="56"/>
      <c r="I473" s="56"/>
      <c r="J473" s="57" t="s">
        <v>732</v>
      </c>
      <c r="K473" s="58">
        <v>1920.5</v>
      </c>
      <c r="L473" s="58">
        <v>1920.5</v>
      </c>
      <c r="M473" s="54"/>
      <c r="O473" s="62"/>
      <c r="P473" s="64"/>
    </row>
    <row r="474" spans="2:16" s="44" customFormat="1" x14ac:dyDescent="0.2">
      <c r="B474" s="51"/>
      <c r="C474" s="51"/>
      <c r="D474" s="51"/>
      <c r="E474" s="51"/>
      <c r="F474" s="51"/>
      <c r="G474" s="55">
        <v>2007</v>
      </c>
      <c r="H474" s="56"/>
      <c r="I474" s="56"/>
      <c r="J474" s="57" t="s">
        <v>733</v>
      </c>
      <c r="K474" s="58">
        <v>2033.2</v>
      </c>
      <c r="L474" s="58">
        <v>2033.2</v>
      </c>
      <c r="M474" s="54"/>
      <c r="O474" s="62"/>
      <c r="P474" s="64"/>
    </row>
    <row r="475" spans="2:16" s="44" customFormat="1" x14ac:dyDescent="0.2">
      <c r="B475" s="51"/>
      <c r="C475" s="51"/>
      <c r="D475" s="51"/>
      <c r="E475" s="51"/>
      <c r="F475" s="51"/>
      <c r="G475" s="55">
        <v>2007</v>
      </c>
      <c r="H475" s="56"/>
      <c r="I475" s="56"/>
      <c r="J475" s="57" t="s">
        <v>734</v>
      </c>
      <c r="K475" s="58">
        <v>635.97</v>
      </c>
      <c r="L475" s="58">
        <v>635.97</v>
      </c>
      <c r="M475" s="54"/>
      <c r="O475" s="62"/>
      <c r="P475" s="64"/>
    </row>
    <row r="476" spans="2:16" s="44" customFormat="1" x14ac:dyDescent="0.2">
      <c r="B476" s="51"/>
      <c r="C476" s="51"/>
      <c r="D476" s="51"/>
      <c r="E476" s="51"/>
      <c r="F476" s="51"/>
      <c r="G476" s="55">
        <v>2008</v>
      </c>
      <c r="H476" s="56"/>
      <c r="I476" s="56"/>
      <c r="J476" s="57" t="s">
        <v>735</v>
      </c>
      <c r="K476" s="58">
        <v>2400</v>
      </c>
      <c r="L476" s="58">
        <v>2400</v>
      </c>
      <c r="M476" s="54"/>
      <c r="O476" s="62"/>
      <c r="P476" s="64"/>
    </row>
    <row r="477" spans="2:16" s="44" customFormat="1" x14ac:dyDescent="0.2">
      <c r="B477" s="51"/>
      <c r="C477" s="51"/>
      <c r="D477" s="51"/>
      <c r="E477" s="51"/>
      <c r="F477" s="51"/>
      <c r="G477" s="55">
        <v>2009</v>
      </c>
      <c r="H477" s="56"/>
      <c r="I477" s="56"/>
      <c r="J477" s="57" t="s">
        <v>736</v>
      </c>
      <c r="K477" s="58">
        <v>109020</v>
      </c>
      <c r="L477" s="58">
        <v>109020</v>
      </c>
      <c r="M477" s="54"/>
      <c r="O477" s="62"/>
      <c r="P477" s="64"/>
    </row>
    <row r="478" spans="2:16" s="44" customFormat="1" x14ac:dyDescent="0.2">
      <c r="B478" s="51"/>
      <c r="C478" s="51"/>
      <c r="D478" s="51"/>
      <c r="E478" s="51"/>
      <c r="F478" s="51"/>
      <c r="G478" s="55">
        <v>2009</v>
      </c>
      <c r="H478" s="56"/>
      <c r="I478" s="56"/>
      <c r="J478" s="57" t="s">
        <v>737</v>
      </c>
      <c r="K478" s="58">
        <v>21243.95</v>
      </c>
      <c r="L478" s="58">
        <v>21243.95</v>
      </c>
      <c r="M478" s="54"/>
      <c r="O478" s="62"/>
      <c r="P478" s="64"/>
    </row>
    <row r="479" spans="2:16" s="44" customFormat="1" x14ac:dyDescent="0.2">
      <c r="B479" s="51"/>
      <c r="C479" s="51"/>
      <c r="D479" s="51"/>
      <c r="E479" s="51"/>
      <c r="F479" s="51"/>
      <c r="G479" s="55">
        <v>2009</v>
      </c>
      <c r="H479" s="56"/>
      <c r="I479" s="56"/>
      <c r="J479" s="57" t="s">
        <v>738</v>
      </c>
      <c r="K479" s="58">
        <v>6670</v>
      </c>
      <c r="L479" s="58">
        <v>6670</v>
      </c>
      <c r="M479" s="54"/>
      <c r="O479" s="62"/>
      <c r="P479" s="64"/>
    </row>
    <row r="480" spans="2:16" s="44" customFormat="1" x14ac:dyDescent="0.2">
      <c r="B480" s="51"/>
      <c r="C480" s="51"/>
      <c r="D480" s="51"/>
      <c r="E480" s="51"/>
      <c r="F480" s="51"/>
      <c r="G480" s="55">
        <v>2009</v>
      </c>
      <c r="H480" s="56"/>
      <c r="I480" s="56"/>
      <c r="J480" s="57" t="s">
        <v>739</v>
      </c>
      <c r="K480" s="58">
        <v>4370</v>
      </c>
      <c r="L480" s="58">
        <v>4370</v>
      </c>
      <c r="M480" s="54"/>
      <c r="O480" s="62"/>
      <c r="P480" s="64"/>
    </row>
    <row r="481" spans="2:16" s="44" customFormat="1" x14ac:dyDescent="0.2">
      <c r="B481" s="51"/>
      <c r="C481" s="51"/>
      <c r="D481" s="51"/>
      <c r="E481" s="51"/>
      <c r="F481" s="51"/>
      <c r="G481" s="55">
        <v>2009</v>
      </c>
      <c r="H481" s="56"/>
      <c r="I481" s="56"/>
      <c r="J481" s="57" t="s">
        <v>740</v>
      </c>
      <c r="K481" s="58">
        <v>33350</v>
      </c>
      <c r="L481" s="58">
        <v>33350</v>
      </c>
      <c r="M481" s="54"/>
      <c r="O481" s="62"/>
      <c r="P481" s="64"/>
    </row>
    <row r="482" spans="2:16" s="44" customFormat="1" x14ac:dyDescent="0.2">
      <c r="B482" s="51"/>
      <c r="C482" s="51"/>
      <c r="D482" s="51"/>
      <c r="E482" s="51"/>
      <c r="F482" s="51"/>
      <c r="G482" s="55">
        <v>2009</v>
      </c>
      <c r="H482" s="56"/>
      <c r="I482" s="56"/>
      <c r="J482" s="57" t="s">
        <v>741</v>
      </c>
      <c r="K482" s="58">
        <v>24150</v>
      </c>
      <c r="L482" s="58">
        <v>24150</v>
      </c>
      <c r="M482" s="54"/>
      <c r="O482" s="62"/>
      <c r="P482" s="64"/>
    </row>
    <row r="483" spans="2:16" s="44" customFormat="1" x14ac:dyDescent="0.2">
      <c r="B483" s="51"/>
      <c r="C483" s="51"/>
      <c r="D483" s="51"/>
      <c r="E483" s="51"/>
      <c r="F483" s="51"/>
      <c r="G483" s="55">
        <v>2009</v>
      </c>
      <c r="H483" s="56"/>
      <c r="I483" s="56"/>
      <c r="J483" s="57" t="s">
        <v>742</v>
      </c>
      <c r="K483" s="58">
        <v>5462.5</v>
      </c>
      <c r="L483" s="58">
        <v>5462.5</v>
      </c>
      <c r="M483" s="54"/>
      <c r="O483" s="62"/>
      <c r="P483" s="64"/>
    </row>
    <row r="484" spans="2:16" s="44" customFormat="1" x14ac:dyDescent="0.2">
      <c r="B484" s="51"/>
      <c r="C484" s="51"/>
      <c r="D484" s="51"/>
      <c r="E484" s="51"/>
      <c r="F484" s="51"/>
      <c r="G484" s="55">
        <v>2009</v>
      </c>
      <c r="H484" s="56"/>
      <c r="I484" s="56"/>
      <c r="J484" s="57" t="s">
        <v>743</v>
      </c>
      <c r="K484" s="58">
        <v>8165</v>
      </c>
      <c r="L484" s="58">
        <v>8165</v>
      </c>
      <c r="M484" s="54"/>
      <c r="O484" s="62"/>
      <c r="P484" s="64"/>
    </row>
    <row r="485" spans="2:16" s="44" customFormat="1" x14ac:dyDescent="0.2">
      <c r="B485" s="51"/>
      <c r="C485" s="51"/>
      <c r="D485" s="51"/>
      <c r="E485" s="51"/>
      <c r="F485" s="51"/>
      <c r="G485" s="55">
        <v>2009</v>
      </c>
      <c r="H485" s="56"/>
      <c r="I485" s="56"/>
      <c r="J485" s="57" t="s">
        <v>744</v>
      </c>
      <c r="K485" s="58">
        <v>3965.2</v>
      </c>
      <c r="L485" s="58">
        <v>3965.2</v>
      </c>
      <c r="M485" s="54"/>
      <c r="O485" s="62"/>
      <c r="P485" s="64"/>
    </row>
    <row r="486" spans="2:16" s="44" customFormat="1" x14ac:dyDescent="0.2">
      <c r="B486" s="51"/>
      <c r="C486" s="51"/>
      <c r="D486" s="51"/>
      <c r="E486" s="51"/>
      <c r="F486" s="51"/>
      <c r="G486" s="55">
        <v>2009</v>
      </c>
      <c r="H486" s="56"/>
      <c r="I486" s="56"/>
      <c r="J486" s="57" t="s">
        <v>745</v>
      </c>
      <c r="K486" s="58">
        <v>42262.5</v>
      </c>
      <c r="L486" s="58">
        <v>42262.5</v>
      </c>
      <c r="M486" s="54"/>
      <c r="O486" s="62"/>
      <c r="P486" s="64"/>
    </row>
    <row r="487" spans="2:16" s="44" customFormat="1" x14ac:dyDescent="0.2">
      <c r="B487" s="51"/>
      <c r="C487" s="51"/>
      <c r="D487" s="51"/>
      <c r="E487" s="51"/>
      <c r="F487" s="51"/>
      <c r="G487" s="55">
        <v>2009</v>
      </c>
      <c r="H487" s="56"/>
      <c r="I487" s="56"/>
      <c r="J487" s="57" t="s">
        <v>746</v>
      </c>
      <c r="K487" s="58">
        <v>28750.080000000002</v>
      </c>
      <c r="L487" s="58">
        <v>28750.080000000002</v>
      </c>
      <c r="M487" s="54"/>
      <c r="O487" s="62"/>
      <c r="P487" s="64"/>
    </row>
    <row r="488" spans="2:16" s="44" customFormat="1" x14ac:dyDescent="0.2">
      <c r="B488" s="51"/>
      <c r="C488" s="51"/>
      <c r="D488" s="51"/>
      <c r="E488" s="51"/>
      <c r="F488" s="51"/>
      <c r="G488" s="55">
        <v>2009</v>
      </c>
      <c r="H488" s="56"/>
      <c r="I488" s="56"/>
      <c r="J488" s="57" t="s">
        <v>747</v>
      </c>
      <c r="K488" s="58">
        <v>167900</v>
      </c>
      <c r="L488" s="58">
        <v>167900</v>
      </c>
      <c r="M488" s="54"/>
      <c r="O488" s="62"/>
      <c r="P488" s="64"/>
    </row>
    <row r="489" spans="2:16" s="44" customFormat="1" x14ac:dyDescent="0.2">
      <c r="B489" s="51"/>
      <c r="C489" s="51"/>
      <c r="D489" s="51"/>
      <c r="E489" s="51"/>
      <c r="F489" s="51"/>
      <c r="G489" s="55">
        <v>2009</v>
      </c>
      <c r="H489" s="56"/>
      <c r="I489" s="56"/>
      <c r="J489" s="57" t="s">
        <v>748</v>
      </c>
      <c r="K489" s="58">
        <v>34017</v>
      </c>
      <c r="L489" s="58">
        <v>34017</v>
      </c>
      <c r="M489" s="54"/>
      <c r="O489" s="62"/>
      <c r="P489" s="64"/>
    </row>
    <row r="490" spans="2:16" s="44" customFormat="1" x14ac:dyDescent="0.2">
      <c r="B490" s="51"/>
      <c r="C490" s="51"/>
      <c r="D490" s="51"/>
      <c r="E490" s="51"/>
      <c r="F490" s="51"/>
      <c r="G490" s="55">
        <v>2009</v>
      </c>
      <c r="H490" s="56"/>
      <c r="I490" s="56"/>
      <c r="J490" s="57" t="s">
        <v>749</v>
      </c>
      <c r="K490" s="58">
        <v>3283.25</v>
      </c>
      <c r="L490" s="58">
        <v>3283.25</v>
      </c>
      <c r="M490" s="54"/>
      <c r="O490" s="62"/>
      <c r="P490" s="64"/>
    </row>
    <row r="491" spans="2:16" s="44" customFormat="1" x14ac:dyDescent="0.2">
      <c r="B491" s="51"/>
      <c r="C491" s="51"/>
      <c r="D491" s="51"/>
      <c r="E491" s="51"/>
      <c r="F491" s="51"/>
      <c r="G491" s="55">
        <v>2009</v>
      </c>
      <c r="H491" s="56"/>
      <c r="I491" s="56"/>
      <c r="J491" s="57" t="s">
        <v>750</v>
      </c>
      <c r="K491" s="58">
        <v>83950</v>
      </c>
      <c r="L491" s="58">
        <v>83950</v>
      </c>
      <c r="M491" s="54"/>
      <c r="O491" s="62"/>
      <c r="P491" s="64"/>
    </row>
    <row r="492" spans="2:16" s="44" customFormat="1" x14ac:dyDescent="0.2">
      <c r="B492" s="51"/>
      <c r="C492" s="51"/>
      <c r="D492" s="51"/>
      <c r="E492" s="51"/>
      <c r="F492" s="51"/>
      <c r="G492" s="55">
        <v>2009</v>
      </c>
      <c r="H492" s="56"/>
      <c r="I492" s="56"/>
      <c r="J492" s="57" t="s">
        <v>751</v>
      </c>
      <c r="K492" s="58">
        <v>6440.6</v>
      </c>
      <c r="L492" s="58">
        <v>6440.6</v>
      </c>
      <c r="M492" s="54"/>
      <c r="O492" s="62"/>
      <c r="P492" s="64"/>
    </row>
    <row r="493" spans="2:16" s="44" customFormat="1" x14ac:dyDescent="0.2">
      <c r="B493" s="51"/>
      <c r="C493" s="51"/>
      <c r="D493" s="51"/>
      <c r="E493" s="51"/>
      <c r="F493" s="51"/>
      <c r="G493" s="55">
        <v>2009</v>
      </c>
      <c r="H493" s="56"/>
      <c r="I493" s="56"/>
      <c r="J493" s="57" t="s">
        <v>752</v>
      </c>
      <c r="K493" s="58">
        <v>11960</v>
      </c>
      <c r="L493" s="58">
        <v>11960</v>
      </c>
      <c r="M493" s="54"/>
      <c r="O493" s="62"/>
      <c r="P493" s="64"/>
    </row>
    <row r="494" spans="2:16" s="44" customFormat="1" x14ac:dyDescent="0.2">
      <c r="B494" s="51"/>
      <c r="C494" s="51"/>
      <c r="D494" s="51"/>
      <c r="E494" s="51"/>
      <c r="F494" s="51"/>
      <c r="G494" s="55">
        <v>2010</v>
      </c>
      <c r="H494" s="56"/>
      <c r="I494" s="56"/>
      <c r="J494" s="57" t="s">
        <v>753</v>
      </c>
      <c r="K494" s="58">
        <v>2970</v>
      </c>
      <c r="L494" s="58">
        <v>2970</v>
      </c>
      <c r="M494" s="54"/>
      <c r="O494" s="62"/>
      <c r="P494" s="64"/>
    </row>
    <row r="495" spans="2:16" s="44" customFormat="1" x14ac:dyDescent="0.2">
      <c r="B495" s="51"/>
      <c r="C495" s="51"/>
      <c r="D495" s="51"/>
      <c r="E495" s="51"/>
      <c r="F495" s="51"/>
      <c r="G495" s="55">
        <v>2010</v>
      </c>
      <c r="H495" s="56"/>
      <c r="I495" s="56"/>
      <c r="J495" s="57" t="s">
        <v>754</v>
      </c>
      <c r="K495" s="58">
        <v>1998</v>
      </c>
      <c r="L495" s="58">
        <v>1998</v>
      </c>
      <c r="M495" s="54"/>
      <c r="O495" s="62"/>
      <c r="P495" s="64"/>
    </row>
    <row r="496" spans="2:16" s="44" customFormat="1" x14ac:dyDescent="0.2">
      <c r="B496" s="51"/>
      <c r="C496" s="51"/>
      <c r="D496" s="51"/>
      <c r="E496" s="51"/>
      <c r="F496" s="51"/>
      <c r="G496" s="55">
        <v>2011</v>
      </c>
      <c r="H496" s="56"/>
      <c r="I496" s="56"/>
      <c r="J496" s="57" t="s">
        <v>755</v>
      </c>
      <c r="K496" s="58">
        <v>12820.32</v>
      </c>
      <c r="L496" s="58">
        <v>12820.32</v>
      </c>
      <c r="M496" s="54"/>
      <c r="O496" s="62"/>
      <c r="P496" s="64"/>
    </row>
    <row r="497" spans="2:16" s="44" customFormat="1" x14ac:dyDescent="0.2">
      <c r="B497" s="51"/>
      <c r="C497" s="51"/>
      <c r="D497" s="51"/>
      <c r="E497" s="51"/>
      <c r="F497" s="51"/>
      <c r="G497" s="55">
        <v>2013</v>
      </c>
      <c r="H497" s="56"/>
      <c r="I497" s="56"/>
      <c r="J497" s="57" t="s">
        <v>756</v>
      </c>
      <c r="K497" s="58">
        <v>8838</v>
      </c>
      <c r="L497" s="58">
        <v>8838</v>
      </c>
      <c r="M497" s="54"/>
      <c r="O497" s="62"/>
      <c r="P497" s="64"/>
    </row>
    <row r="498" spans="2:16" s="44" customFormat="1" x14ac:dyDescent="0.2">
      <c r="B498" s="51"/>
      <c r="C498" s="51"/>
      <c r="D498" s="51"/>
      <c r="E498" s="51"/>
      <c r="F498" s="51"/>
      <c r="G498" s="55">
        <v>2013</v>
      </c>
      <c r="H498" s="56"/>
      <c r="I498" s="56"/>
      <c r="J498" s="57" t="s">
        <v>757</v>
      </c>
      <c r="K498" s="58">
        <v>8565.49</v>
      </c>
      <c r="L498" s="58">
        <v>8565.49</v>
      </c>
      <c r="M498" s="54"/>
      <c r="O498" s="62"/>
      <c r="P498" s="64"/>
    </row>
    <row r="499" spans="2:16" s="44" customFormat="1" x14ac:dyDescent="0.2">
      <c r="B499" s="51"/>
      <c r="C499" s="51"/>
      <c r="D499" s="51"/>
      <c r="E499" s="51"/>
      <c r="F499" s="51"/>
      <c r="G499" s="55">
        <v>2013</v>
      </c>
      <c r="H499" s="56"/>
      <c r="I499" s="56"/>
      <c r="J499" s="57" t="s">
        <v>758</v>
      </c>
      <c r="K499" s="58">
        <v>87981.36</v>
      </c>
      <c r="L499" s="58">
        <v>87981.36</v>
      </c>
      <c r="M499" s="54"/>
      <c r="O499" s="62"/>
      <c r="P499" s="64"/>
    </row>
    <row r="500" spans="2:16" s="44" customFormat="1" x14ac:dyDescent="0.2">
      <c r="B500" s="51"/>
      <c r="C500" s="51"/>
      <c r="D500" s="51"/>
      <c r="E500" s="51"/>
      <c r="F500" s="51"/>
      <c r="G500" s="55">
        <v>2013</v>
      </c>
      <c r="H500" s="56"/>
      <c r="I500" s="56"/>
      <c r="J500" s="57" t="s">
        <v>759</v>
      </c>
      <c r="K500" s="58">
        <v>29487.200000000001</v>
      </c>
      <c r="L500" s="58">
        <v>29487.200000000001</v>
      </c>
      <c r="M500" s="54"/>
      <c r="O500" s="62"/>
      <c r="P500" s="64"/>
    </row>
    <row r="501" spans="2:16" s="44" customFormat="1" x14ac:dyDescent="0.2">
      <c r="B501" s="51"/>
      <c r="C501" s="51"/>
      <c r="D501" s="51"/>
      <c r="E501" s="51"/>
      <c r="F501" s="51"/>
      <c r="G501" s="55">
        <v>2013</v>
      </c>
      <c r="H501" s="56"/>
      <c r="I501" s="56"/>
      <c r="J501" s="57" t="s">
        <v>760</v>
      </c>
      <c r="K501" s="58">
        <v>3116.92</v>
      </c>
      <c r="L501" s="58">
        <v>3116.92</v>
      </c>
      <c r="M501" s="54"/>
      <c r="O501" s="62"/>
      <c r="P501" s="64"/>
    </row>
    <row r="502" spans="2:16" s="44" customFormat="1" x14ac:dyDescent="0.2">
      <c r="B502" s="51"/>
      <c r="C502" s="51"/>
      <c r="D502" s="51"/>
      <c r="E502" s="51"/>
      <c r="F502" s="51"/>
      <c r="G502" s="55">
        <v>2013</v>
      </c>
      <c r="H502" s="56"/>
      <c r="I502" s="56"/>
      <c r="J502" s="57" t="s">
        <v>761</v>
      </c>
      <c r="K502" s="58">
        <v>19024</v>
      </c>
      <c r="L502" s="58">
        <v>19024</v>
      </c>
      <c r="M502" s="54"/>
      <c r="O502" s="62"/>
      <c r="P502" s="64"/>
    </row>
    <row r="503" spans="2:16" s="44" customFormat="1" x14ac:dyDescent="0.2">
      <c r="B503" s="51"/>
      <c r="C503" s="51"/>
      <c r="D503" s="51"/>
      <c r="E503" s="51"/>
      <c r="F503" s="51"/>
      <c r="G503" s="55">
        <v>2013</v>
      </c>
      <c r="H503" s="56"/>
      <c r="I503" s="56"/>
      <c r="J503" s="57" t="s">
        <v>762</v>
      </c>
      <c r="K503" s="58">
        <v>28350.400000000001</v>
      </c>
      <c r="L503" s="58">
        <v>28350.400000000001</v>
      </c>
      <c r="M503" s="54"/>
      <c r="O503" s="62"/>
      <c r="P503" s="64"/>
    </row>
    <row r="504" spans="2:16" s="44" customFormat="1" x14ac:dyDescent="0.2">
      <c r="B504" s="51"/>
      <c r="C504" s="51"/>
      <c r="D504" s="51"/>
      <c r="E504" s="51"/>
      <c r="F504" s="51"/>
      <c r="G504" s="55">
        <v>2013</v>
      </c>
      <c r="H504" s="56"/>
      <c r="I504" s="56"/>
      <c r="J504" s="57" t="s">
        <v>763</v>
      </c>
      <c r="K504" s="58">
        <v>4019.4</v>
      </c>
      <c r="L504" s="58">
        <v>4019.4</v>
      </c>
      <c r="M504" s="54"/>
      <c r="O504" s="62"/>
      <c r="P504" s="64"/>
    </row>
    <row r="505" spans="2:16" s="44" customFormat="1" x14ac:dyDescent="0.2">
      <c r="B505" s="51"/>
      <c r="C505" s="51"/>
      <c r="D505" s="51"/>
      <c r="E505" s="51"/>
      <c r="F505" s="51"/>
      <c r="G505" s="55">
        <v>2013</v>
      </c>
      <c r="H505" s="56"/>
      <c r="I505" s="56"/>
      <c r="J505" s="57" t="s">
        <v>764</v>
      </c>
      <c r="K505" s="58">
        <v>6612</v>
      </c>
      <c r="L505" s="58">
        <v>6612</v>
      </c>
      <c r="M505" s="54"/>
      <c r="O505" s="62"/>
      <c r="P505" s="64"/>
    </row>
    <row r="506" spans="2:16" s="44" customFormat="1" x14ac:dyDescent="0.2">
      <c r="B506" s="51"/>
      <c r="C506" s="51"/>
      <c r="D506" s="51"/>
      <c r="E506" s="51"/>
      <c r="F506" s="51"/>
      <c r="G506" s="55">
        <v>2013</v>
      </c>
      <c r="H506" s="56"/>
      <c r="I506" s="56"/>
      <c r="J506" s="57" t="s">
        <v>765</v>
      </c>
      <c r="K506" s="58">
        <v>46371</v>
      </c>
      <c r="L506" s="58">
        <v>46371</v>
      </c>
      <c r="M506" s="54"/>
      <c r="O506" s="62"/>
      <c r="P506" s="64"/>
    </row>
    <row r="507" spans="2:16" s="44" customFormat="1" x14ac:dyDescent="0.2">
      <c r="B507" s="51"/>
      <c r="C507" s="51"/>
      <c r="D507" s="51"/>
      <c r="E507" s="51"/>
      <c r="F507" s="51"/>
      <c r="G507" s="55">
        <v>2013</v>
      </c>
      <c r="H507" s="56"/>
      <c r="I507" s="56"/>
      <c r="J507" s="57" t="s">
        <v>766</v>
      </c>
      <c r="K507" s="58">
        <v>48256</v>
      </c>
      <c r="L507" s="58">
        <v>48256</v>
      </c>
      <c r="M507" s="54"/>
      <c r="O507" s="62"/>
      <c r="P507" s="64"/>
    </row>
    <row r="508" spans="2:16" s="44" customFormat="1" x14ac:dyDescent="0.2">
      <c r="B508" s="51"/>
      <c r="C508" s="51"/>
      <c r="D508" s="51"/>
      <c r="E508" s="51"/>
      <c r="F508" s="51"/>
      <c r="G508" s="55">
        <v>2013</v>
      </c>
      <c r="H508" s="56"/>
      <c r="I508" s="56"/>
      <c r="J508" s="57" t="s">
        <v>767</v>
      </c>
      <c r="K508" s="58">
        <v>8816</v>
      </c>
      <c r="L508" s="58">
        <v>8816</v>
      </c>
      <c r="M508" s="54"/>
      <c r="O508" s="62"/>
      <c r="P508" s="64"/>
    </row>
    <row r="509" spans="2:16" s="44" customFormat="1" x14ac:dyDescent="0.2">
      <c r="B509" s="51"/>
      <c r="C509" s="51"/>
      <c r="D509" s="51"/>
      <c r="E509" s="51"/>
      <c r="F509" s="51"/>
      <c r="G509" s="55">
        <v>2013</v>
      </c>
      <c r="H509" s="56"/>
      <c r="I509" s="56"/>
      <c r="J509" s="57" t="s">
        <v>768</v>
      </c>
      <c r="K509" s="58">
        <v>1536</v>
      </c>
      <c r="L509" s="58">
        <v>1536</v>
      </c>
      <c r="M509" s="54"/>
      <c r="O509" s="62"/>
      <c r="P509" s="64"/>
    </row>
    <row r="510" spans="2:16" s="44" customFormat="1" x14ac:dyDescent="0.2">
      <c r="B510" s="51"/>
      <c r="C510" s="51"/>
      <c r="D510" s="51"/>
      <c r="E510" s="51"/>
      <c r="F510" s="51"/>
      <c r="G510" s="55">
        <v>2013</v>
      </c>
      <c r="H510" s="56"/>
      <c r="I510" s="56"/>
      <c r="J510" s="57" t="s">
        <v>769</v>
      </c>
      <c r="K510" s="58">
        <v>3317.01</v>
      </c>
      <c r="L510" s="58">
        <v>3317.01</v>
      </c>
      <c r="M510" s="54"/>
      <c r="O510" s="62"/>
      <c r="P510" s="64"/>
    </row>
    <row r="511" spans="2:16" s="44" customFormat="1" x14ac:dyDescent="0.2">
      <c r="B511" s="51"/>
      <c r="C511" s="51"/>
      <c r="D511" s="51"/>
      <c r="E511" s="51"/>
      <c r="F511" s="51"/>
      <c r="G511" s="55">
        <v>2013</v>
      </c>
      <c r="H511" s="56"/>
      <c r="I511" s="56"/>
      <c r="J511" s="57" t="s">
        <v>770</v>
      </c>
      <c r="K511" s="58">
        <v>10911.25</v>
      </c>
      <c r="L511" s="58">
        <v>10911.25</v>
      </c>
      <c r="M511" s="54"/>
      <c r="O511" s="62"/>
      <c r="P511" s="64"/>
    </row>
    <row r="512" spans="2:16" s="44" customFormat="1" x14ac:dyDescent="0.2">
      <c r="B512" s="51"/>
      <c r="C512" s="51"/>
      <c r="D512" s="51"/>
      <c r="E512" s="51"/>
      <c r="F512" s="51"/>
      <c r="G512" s="55">
        <v>2013</v>
      </c>
      <c r="H512" s="56"/>
      <c r="I512" s="56"/>
      <c r="J512" s="57" t="s">
        <v>771</v>
      </c>
      <c r="K512" s="58">
        <v>4317.33</v>
      </c>
      <c r="L512" s="58">
        <v>4317.33</v>
      </c>
      <c r="M512" s="54"/>
      <c r="O512" s="62"/>
      <c r="P512" s="64"/>
    </row>
    <row r="513" spans="2:16" s="44" customFormat="1" x14ac:dyDescent="0.2">
      <c r="B513" s="51"/>
      <c r="C513" s="51"/>
      <c r="D513" s="51"/>
      <c r="E513" s="51"/>
      <c r="F513" s="51"/>
      <c r="G513" s="55">
        <v>2013</v>
      </c>
      <c r="H513" s="56"/>
      <c r="I513" s="56"/>
      <c r="J513" s="57" t="s">
        <v>772</v>
      </c>
      <c r="K513" s="58">
        <v>8744.3700000000008</v>
      </c>
      <c r="L513" s="58">
        <v>8744.3700000000008</v>
      </c>
      <c r="M513" s="54"/>
      <c r="O513" s="62"/>
      <c r="P513" s="64"/>
    </row>
    <row r="514" spans="2:16" s="44" customFormat="1" x14ac:dyDescent="0.2">
      <c r="B514" s="51"/>
      <c r="C514" s="51"/>
      <c r="D514" s="51"/>
      <c r="E514" s="51"/>
      <c r="F514" s="51"/>
      <c r="G514" s="55">
        <v>2013</v>
      </c>
      <c r="H514" s="56"/>
      <c r="I514" s="56"/>
      <c r="J514" s="57" t="s">
        <v>773</v>
      </c>
      <c r="K514" s="58">
        <v>17807.16</v>
      </c>
      <c r="L514" s="58">
        <v>17807.16</v>
      </c>
      <c r="M514" s="54"/>
      <c r="O514" s="62"/>
      <c r="P514" s="64"/>
    </row>
    <row r="515" spans="2:16" s="44" customFormat="1" x14ac:dyDescent="0.2">
      <c r="B515" s="51"/>
      <c r="C515" s="51"/>
      <c r="D515" s="51"/>
      <c r="E515" s="51"/>
      <c r="F515" s="51"/>
      <c r="G515" s="55">
        <v>2013</v>
      </c>
      <c r="H515" s="56"/>
      <c r="I515" s="56"/>
      <c r="J515" s="57" t="s">
        <v>774</v>
      </c>
      <c r="K515" s="58">
        <v>5213.04</v>
      </c>
      <c r="L515" s="58">
        <v>5213.04</v>
      </c>
      <c r="M515" s="54"/>
      <c r="O515" s="62"/>
      <c r="P515" s="64"/>
    </row>
    <row r="516" spans="2:16" s="44" customFormat="1" x14ac:dyDescent="0.2">
      <c r="B516" s="51"/>
      <c r="C516" s="51"/>
      <c r="D516" s="51"/>
      <c r="E516" s="51"/>
      <c r="F516" s="51"/>
      <c r="G516" s="55">
        <v>2013</v>
      </c>
      <c r="H516" s="56"/>
      <c r="I516" s="56"/>
      <c r="J516" s="57" t="s">
        <v>775</v>
      </c>
      <c r="K516" s="58">
        <v>16309.6</v>
      </c>
      <c r="L516" s="58">
        <v>16309.6</v>
      </c>
      <c r="M516" s="54"/>
      <c r="O516" s="62"/>
      <c r="P516" s="64"/>
    </row>
    <row r="517" spans="2:16" s="44" customFormat="1" x14ac:dyDescent="0.2">
      <c r="B517" s="51"/>
      <c r="C517" s="51"/>
      <c r="D517" s="51"/>
      <c r="E517" s="51"/>
      <c r="F517" s="51"/>
      <c r="G517" s="55">
        <v>2013</v>
      </c>
      <c r="H517" s="56"/>
      <c r="I517" s="56"/>
      <c r="J517" s="57" t="s">
        <v>776</v>
      </c>
      <c r="K517" s="58">
        <v>10746.96</v>
      </c>
      <c r="L517" s="58">
        <v>10746.96</v>
      </c>
      <c r="M517" s="54"/>
      <c r="O517" s="62"/>
      <c r="P517" s="64"/>
    </row>
    <row r="518" spans="2:16" s="44" customFormat="1" x14ac:dyDescent="0.2">
      <c r="B518" s="51"/>
      <c r="C518" s="51"/>
      <c r="D518" s="51"/>
      <c r="E518" s="51"/>
      <c r="F518" s="51"/>
      <c r="G518" s="55">
        <v>2013</v>
      </c>
      <c r="H518" s="56"/>
      <c r="I518" s="56"/>
      <c r="J518" s="57" t="s">
        <v>777</v>
      </c>
      <c r="K518" s="58">
        <v>36366</v>
      </c>
      <c r="L518" s="58">
        <v>36366</v>
      </c>
      <c r="M518" s="54"/>
      <c r="O518" s="62"/>
      <c r="P518" s="64"/>
    </row>
    <row r="519" spans="2:16" s="44" customFormat="1" x14ac:dyDescent="0.2">
      <c r="B519" s="51"/>
      <c r="C519" s="51"/>
      <c r="D519" s="51"/>
      <c r="E519" s="51"/>
      <c r="F519" s="51"/>
      <c r="G519" s="55">
        <v>2013</v>
      </c>
      <c r="H519" s="56"/>
      <c r="I519" s="56"/>
      <c r="J519" s="57" t="s">
        <v>778</v>
      </c>
      <c r="K519" s="58">
        <v>23664</v>
      </c>
      <c r="L519" s="58">
        <v>23664</v>
      </c>
      <c r="M519" s="54"/>
      <c r="O519" s="62"/>
      <c r="P519" s="64"/>
    </row>
    <row r="520" spans="2:16" s="44" customFormat="1" x14ac:dyDescent="0.2">
      <c r="B520" s="51"/>
      <c r="C520" s="51"/>
      <c r="D520" s="51"/>
      <c r="E520" s="51"/>
      <c r="F520" s="51"/>
      <c r="G520" s="55">
        <v>2013</v>
      </c>
      <c r="H520" s="56"/>
      <c r="I520" s="56"/>
      <c r="J520" s="57" t="s">
        <v>779</v>
      </c>
      <c r="K520" s="58">
        <v>28594</v>
      </c>
      <c r="L520" s="58">
        <v>28594</v>
      </c>
      <c r="M520" s="54"/>
      <c r="O520" s="62"/>
      <c r="P520" s="64"/>
    </row>
    <row r="521" spans="2:16" s="44" customFormat="1" x14ac:dyDescent="0.2">
      <c r="B521" s="51"/>
      <c r="C521" s="51"/>
      <c r="D521" s="51"/>
      <c r="E521" s="51"/>
      <c r="F521" s="51"/>
      <c r="G521" s="55">
        <v>2013</v>
      </c>
      <c r="H521" s="56"/>
      <c r="I521" s="56"/>
      <c r="J521" s="57" t="s">
        <v>780</v>
      </c>
      <c r="K521" s="58">
        <v>5886</v>
      </c>
      <c r="L521" s="58">
        <v>5886</v>
      </c>
      <c r="M521" s="54"/>
      <c r="O521" s="62"/>
      <c r="P521" s="64"/>
    </row>
    <row r="522" spans="2:16" s="44" customFormat="1" x14ac:dyDescent="0.2">
      <c r="B522" s="51"/>
      <c r="C522" s="51"/>
      <c r="D522" s="51"/>
      <c r="E522" s="51"/>
      <c r="F522" s="51"/>
      <c r="G522" s="55">
        <v>2013</v>
      </c>
      <c r="H522" s="56"/>
      <c r="I522" s="56"/>
      <c r="J522" s="57" t="s">
        <v>781</v>
      </c>
      <c r="K522" s="58">
        <v>4095</v>
      </c>
      <c r="L522" s="58">
        <v>4095</v>
      </c>
      <c r="M522" s="54"/>
      <c r="O522" s="62"/>
      <c r="P522" s="64"/>
    </row>
    <row r="523" spans="2:16" s="44" customFormat="1" x14ac:dyDescent="0.2">
      <c r="B523" s="51"/>
      <c r="C523" s="51"/>
      <c r="D523" s="51"/>
      <c r="E523" s="51"/>
      <c r="F523" s="51"/>
      <c r="G523" s="55">
        <v>2013</v>
      </c>
      <c r="H523" s="56"/>
      <c r="I523" s="56"/>
      <c r="J523" s="57" t="s">
        <v>782</v>
      </c>
      <c r="K523" s="58">
        <v>792</v>
      </c>
      <c r="L523" s="58">
        <v>792</v>
      </c>
      <c r="M523" s="54"/>
      <c r="O523" s="62"/>
      <c r="P523" s="64"/>
    </row>
    <row r="524" spans="2:16" s="44" customFormat="1" x14ac:dyDescent="0.2">
      <c r="B524" s="51"/>
      <c r="C524" s="51"/>
      <c r="D524" s="51"/>
      <c r="E524" s="51"/>
      <c r="F524" s="51"/>
      <c r="G524" s="55">
        <v>2014</v>
      </c>
      <c r="H524" s="56"/>
      <c r="I524" s="56"/>
      <c r="J524" s="57" t="s">
        <v>783</v>
      </c>
      <c r="K524" s="58">
        <v>26000</v>
      </c>
      <c r="L524" s="58">
        <v>26000</v>
      </c>
      <c r="M524" s="54"/>
      <c r="O524" s="62"/>
      <c r="P524" s="64"/>
    </row>
    <row r="525" spans="2:16" s="44" customFormat="1" x14ac:dyDescent="0.2">
      <c r="B525" s="51"/>
      <c r="C525" s="51"/>
      <c r="D525" s="51"/>
      <c r="E525" s="51"/>
      <c r="F525" s="51"/>
      <c r="G525" s="55">
        <v>2014</v>
      </c>
      <c r="H525" s="56"/>
      <c r="I525" s="56"/>
      <c r="J525" s="57" t="s">
        <v>784</v>
      </c>
      <c r="K525" s="58">
        <v>14500</v>
      </c>
      <c r="L525" s="58">
        <v>14500</v>
      </c>
      <c r="M525" s="54"/>
      <c r="O525" s="62"/>
      <c r="P525" s="64"/>
    </row>
    <row r="526" spans="2:16" s="44" customFormat="1" x14ac:dyDescent="0.2">
      <c r="B526" s="51"/>
      <c r="C526" s="51"/>
      <c r="D526" s="51"/>
      <c r="E526" s="51"/>
      <c r="F526" s="51"/>
      <c r="G526" s="55">
        <v>2014</v>
      </c>
      <c r="H526" s="56"/>
      <c r="I526" s="56"/>
      <c r="J526" s="57" t="s">
        <v>785</v>
      </c>
      <c r="K526" s="58">
        <v>33408</v>
      </c>
      <c r="L526" s="58">
        <v>33408</v>
      </c>
      <c r="M526" s="54"/>
      <c r="O526" s="62"/>
      <c r="P526" s="64"/>
    </row>
    <row r="527" spans="2:16" s="44" customFormat="1" x14ac:dyDescent="0.2">
      <c r="B527" s="51"/>
      <c r="C527" s="51"/>
      <c r="D527" s="51"/>
      <c r="E527" s="51"/>
      <c r="F527" s="51"/>
      <c r="G527" s="55">
        <v>2014</v>
      </c>
      <c r="H527" s="56"/>
      <c r="I527" s="56"/>
      <c r="J527" s="57" t="s">
        <v>786</v>
      </c>
      <c r="K527" s="58">
        <v>75168</v>
      </c>
      <c r="L527" s="58">
        <v>75168</v>
      </c>
      <c r="M527" s="54"/>
      <c r="O527" s="62"/>
      <c r="P527" s="64"/>
    </row>
    <row r="528" spans="2:16" s="44" customFormat="1" x14ac:dyDescent="0.2">
      <c r="B528" s="51"/>
      <c r="C528" s="51"/>
      <c r="D528" s="51"/>
      <c r="E528" s="51"/>
      <c r="F528" s="51"/>
      <c r="G528" s="55">
        <v>2014</v>
      </c>
      <c r="H528" s="56"/>
      <c r="I528" s="56"/>
      <c r="J528" s="57" t="s">
        <v>787</v>
      </c>
      <c r="K528" s="58">
        <v>5600</v>
      </c>
      <c r="L528" s="58">
        <v>5600</v>
      </c>
      <c r="M528" s="54"/>
      <c r="O528" s="62"/>
      <c r="P528" s="64"/>
    </row>
    <row r="529" spans="2:17" s="44" customFormat="1" x14ac:dyDescent="0.2">
      <c r="B529" s="51"/>
      <c r="C529" s="51"/>
      <c r="D529" s="51"/>
      <c r="E529" s="51"/>
      <c r="F529" s="51"/>
      <c r="G529" s="55">
        <v>2014</v>
      </c>
      <c r="H529" s="56"/>
      <c r="I529" s="56"/>
      <c r="J529" s="57" t="s">
        <v>788</v>
      </c>
      <c r="K529" s="58">
        <v>3499</v>
      </c>
      <c r="L529" s="58">
        <v>3499</v>
      </c>
      <c r="M529" s="54"/>
      <c r="O529" s="62"/>
      <c r="P529" s="64"/>
    </row>
    <row r="530" spans="2:17" s="44" customFormat="1" x14ac:dyDescent="0.2">
      <c r="B530" s="51"/>
      <c r="C530" s="51"/>
      <c r="D530" s="51"/>
      <c r="E530" s="51"/>
      <c r="F530" s="51"/>
      <c r="G530" s="55">
        <v>2014</v>
      </c>
      <c r="H530" s="56"/>
      <c r="I530" s="56"/>
      <c r="J530" s="57" t="s">
        <v>789</v>
      </c>
      <c r="K530" s="58">
        <v>5999</v>
      </c>
      <c r="L530" s="58">
        <v>5999</v>
      </c>
      <c r="M530" s="54"/>
      <c r="O530" s="62"/>
      <c r="P530" s="64"/>
    </row>
    <row r="531" spans="2:17" s="44" customFormat="1" x14ac:dyDescent="0.2">
      <c r="B531" s="51"/>
      <c r="C531" s="51"/>
      <c r="D531" s="51"/>
      <c r="E531" s="51"/>
      <c r="F531" s="51"/>
      <c r="G531" s="55">
        <v>2014</v>
      </c>
      <c r="H531" s="56"/>
      <c r="I531" s="56"/>
      <c r="J531" s="57" t="s">
        <v>790</v>
      </c>
      <c r="K531" s="58">
        <v>1972</v>
      </c>
      <c r="L531" s="58">
        <v>1972</v>
      </c>
      <c r="M531" s="54"/>
      <c r="O531" s="62"/>
      <c r="P531" s="64"/>
    </row>
    <row r="532" spans="2:17" s="44" customFormat="1" x14ac:dyDescent="0.2">
      <c r="B532" s="51"/>
      <c r="C532" s="51"/>
      <c r="D532" s="51"/>
      <c r="E532" s="51"/>
      <c r="F532" s="51"/>
      <c r="G532" s="55">
        <v>2014</v>
      </c>
      <c r="H532" s="56"/>
      <c r="I532" s="56"/>
      <c r="J532" s="57" t="s">
        <v>791</v>
      </c>
      <c r="K532" s="58">
        <v>20400</v>
      </c>
      <c r="L532" s="58">
        <v>20400</v>
      </c>
      <c r="M532" s="54"/>
      <c r="O532" s="62"/>
      <c r="P532" s="64"/>
    </row>
    <row r="533" spans="2:17" s="44" customFormat="1" x14ac:dyDescent="0.2">
      <c r="B533" s="51"/>
      <c r="C533" s="51"/>
      <c r="D533" s="51"/>
      <c r="E533" s="51"/>
      <c r="F533" s="51"/>
      <c r="G533" s="55">
        <v>2014</v>
      </c>
      <c r="H533" s="56"/>
      <c r="I533" s="56"/>
      <c r="J533" s="57" t="s">
        <v>792</v>
      </c>
      <c r="K533" s="58">
        <v>26700</v>
      </c>
      <c r="L533" s="58">
        <v>26700</v>
      </c>
      <c r="M533" s="54"/>
      <c r="O533" s="62"/>
      <c r="P533" s="64"/>
    </row>
    <row r="534" spans="2:17" s="44" customFormat="1" x14ac:dyDescent="0.2">
      <c r="B534" s="51"/>
      <c r="C534" s="51"/>
      <c r="D534" s="51"/>
      <c r="E534" s="51"/>
      <c r="F534" s="51"/>
      <c r="G534" s="55">
        <v>2014</v>
      </c>
      <c r="H534" s="56"/>
      <c r="I534" s="56"/>
      <c r="J534" s="57" t="s">
        <v>793</v>
      </c>
      <c r="K534" s="58">
        <v>135300</v>
      </c>
      <c r="L534" s="58">
        <v>135300</v>
      </c>
      <c r="M534" s="54"/>
      <c r="O534" s="62"/>
      <c r="P534" s="64"/>
    </row>
    <row r="535" spans="2:17" s="44" customFormat="1" x14ac:dyDescent="0.2">
      <c r="B535" s="51"/>
      <c r="C535" s="51"/>
      <c r="D535" s="51"/>
      <c r="E535" s="51"/>
      <c r="F535" s="51"/>
      <c r="G535" s="55">
        <v>2014</v>
      </c>
      <c r="H535" s="56"/>
      <c r="I535" s="56"/>
      <c r="J535" s="57" t="s">
        <v>794</v>
      </c>
      <c r="K535" s="58">
        <v>30000</v>
      </c>
      <c r="L535" s="58">
        <v>30000</v>
      </c>
      <c r="M535" s="54"/>
      <c r="O535" s="62"/>
      <c r="P535" s="64"/>
    </row>
    <row r="536" spans="2:17" s="44" customFormat="1" x14ac:dyDescent="0.2">
      <c r="B536" s="51"/>
      <c r="C536" s="51"/>
      <c r="D536" s="51"/>
      <c r="E536" s="51"/>
      <c r="F536" s="51"/>
      <c r="G536" s="55">
        <v>2025</v>
      </c>
      <c r="H536" s="56" t="s">
        <v>795</v>
      </c>
      <c r="I536" s="56">
        <v>820</v>
      </c>
      <c r="J536" s="57" t="s">
        <v>796</v>
      </c>
      <c r="K536" s="58">
        <v>28420</v>
      </c>
      <c r="L536" s="58">
        <v>0</v>
      </c>
      <c r="M536" s="54">
        <f t="shared" ref="M536:M538" si="9">+K536-L536</f>
        <v>28420</v>
      </c>
      <c r="O536" s="62"/>
      <c r="P536" s="64"/>
    </row>
    <row r="537" spans="2:17" s="44" customFormat="1" x14ac:dyDescent="0.2">
      <c r="B537" s="51"/>
      <c r="C537" s="51"/>
      <c r="D537" s="51"/>
      <c r="E537" s="51"/>
      <c r="F537" s="51"/>
      <c r="G537" s="55">
        <v>2025</v>
      </c>
      <c r="H537" s="56" t="s">
        <v>795</v>
      </c>
      <c r="I537" s="56">
        <v>820</v>
      </c>
      <c r="J537" s="57" t="s">
        <v>797</v>
      </c>
      <c r="K537" s="58">
        <v>15544</v>
      </c>
      <c r="L537" s="58">
        <v>0</v>
      </c>
      <c r="M537" s="54">
        <f t="shared" si="9"/>
        <v>15544</v>
      </c>
      <c r="O537" s="62"/>
      <c r="P537" s="64"/>
    </row>
    <row r="538" spans="2:17" s="44" customFormat="1" x14ac:dyDescent="0.2">
      <c r="B538" s="51"/>
      <c r="C538" s="51"/>
      <c r="D538" s="51"/>
      <c r="E538" s="51"/>
      <c r="F538" s="51"/>
      <c r="G538" s="55">
        <v>2025</v>
      </c>
      <c r="H538" s="56" t="s">
        <v>795</v>
      </c>
      <c r="I538" s="56">
        <v>820</v>
      </c>
      <c r="J538" s="57" t="s">
        <v>798</v>
      </c>
      <c r="K538" s="58">
        <v>14384</v>
      </c>
      <c r="L538" s="58">
        <v>0</v>
      </c>
      <c r="M538" s="54">
        <f t="shared" si="9"/>
        <v>14384</v>
      </c>
      <c r="O538" s="62"/>
      <c r="P538" s="64"/>
    </row>
    <row r="539" spans="2:17" s="44" customFormat="1" x14ac:dyDescent="0.2">
      <c r="B539" s="68"/>
      <c r="C539" s="68"/>
      <c r="D539" s="68"/>
      <c r="E539" s="68"/>
      <c r="F539" s="68"/>
      <c r="G539" s="69"/>
      <c r="H539" s="70"/>
      <c r="I539" s="70"/>
      <c r="J539" s="71"/>
      <c r="K539" s="72"/>
      <c r="L539" s="72"/>
      <c r="M539" s="73"/>
      <c r="O539" s="62"/>
      <c r="P539" s="64"/>
    </row>
    <row r="540" spans="2:17" s="44" customFormat="1" x14ac:dyDescent="0.2">
      <c r="J540" s="71"/>
      <c r="K540" s="74"/>
      <c r="L540" s="74"/>
      <c r="M540" s="74"/>
      <c r="O540" s="62"/>
      <c r="P540" s="64"/>
    </row>
    <row r="541" spans="2:17" s="44" customFormat="1" x14ac:dyDescent="0.2">
      <c r="J541" s="75" t="s">
        <v>799</v>
      </c>
      <c r="K541" s="76">
        <f>+K301+K25+K6-0.01</f>
        <v>29625809.859999988</v>
      </c>
      <c r="L541" s="76">
        <f>+L301+L25+L6+0.15</f>
        <v>28894327.165999994</v>
      </c>
      <c r="M541" s="77">
        <f>+M301+M25+M6</f>
        <v>731482.85400000017</v>
      </c>
      <c r="O541" s="64"/>
      <c r="P541" s="64"/>
      <c r="Q541" s="64"/>
    </row>
    <row r="542" spans="2:17" hidden="1" x14ac:dyDescent="0.2"/>
    <row r="543" spans="2:17" hidden="1" x14ac:dyDescent="0.2">
      <c r="K543" s="79">
        <v>29625809.859999988</v>
      </c>
      <c r="L543" s="79">
        <v>28894327.165999994</v>
      </c>
      <c r="M543" s="79">
        <v>731482.85400000017</v>
      </c>
    </row>
    <row r="544" spans="2:17" hidden="1" x14ac:dyDescent="0.2">
      <c r="K544" s="79">
        <f>+K541-K543</f>
        <v>0</v>
      </c>
      <c r="L544" s="79">
        <f t="shared" ref="L544:M544" si="10">+L541-L543</f>
        <v>0</v>
      </c>
      <c r="M544" s="79">
        <f t="shared" si="10"/>
        <v>0</v>
      </c>
    </row>
    <row r="545" spans="11:13" hidden="1" x14ac:dyDescent="0.2">
      <c r="L545" s="79"/>
      <c r="M545" s="79"/>
    </row>
    <row r="546" spans="11:13" hidden="1" x14ac:dyDescent="0.2">
      <c r="K546" s="79"/>
      <c r="L546" s="79"/>
      <c r="M546" s="79"/>
    </row>
    <row r="547" spans="11:13" hidden="1" x14ac:dyDescent="0.2">
      <c r="L547" s="79"/>
      <c r="M547" s="79"/>
    </row>
    <row r="548" spans="11:13" hidden="1" x14ac:dyDescent="0.2">
      <c r="L548" s="79"/>
      <c r="M548" s="79"/>
    </row>
    <row r="549" spans="11:13" hidden="1" x14ac:dyDescent="0.2">
      <c r="L549" s="79"/>
      <c r="M549" s="79"/>
    </row>
  </sheetData>
  <mergeCells count="4">
    <mergeCell ref="B1:M1"/>
    <mergeCell ref="B2:M2"/>
    <mergeCell ref="B3:M3"/>
    <mergeCell ref="B4:M4"/>
  </mergeCells>
  <pageMargins left="0.15748031496062992" right="0.15748031496062992" top="0.35433070866141736" bottom="0.43307086614173229" header="0.19685039370078741" footer="0.23622047244094491"/>
  <pageSetup scale="65" orientation="landscape" r:id="rId1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BMI</vt:lpstr>
      <vt:lpstr>BMI_DEPRE</vt:lpstr>
      <vt:lpstr>BMI!Área_de_impresión</vt:lpstr>
      <vt:lpstr>BMI_DEPRE!Área_de_impresión</vt:lpstr>
      <vt:lpstr>BMI_DEPRE!Títulos_a_imprimir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2026-01-15T22:17:43Z</dcterms:created>
  <dcterms:modified xsi:type="dcterms:W3CDTF">2026-01-15T22:18:23Z</dcterms:modified>
</cp:coreProperties>
</file>