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6 c)'!$A$1:$G$91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88" i="1"/>
  <c r="A88"/>
  <c r="C87"/>
  <c r="A87"/>
  <c r="G71"/>
  <c r="F71"/>
  <c r="E71"/>
  <c r="D71"/>
  <c r="C71"/>
  <c r="B71"/>
  <c r="G61"/>
  <c r="F61"/>
  <c r="E61"/>
  <c r="D61"/>
  <c r="C61"/>
  <c r="B61"/>
  <c r="G53"/>
  <c r="F53"/>
  <c r="E53"/>
  <c r="D53"/>
  <c r="C53"/>
  <c r="B53"/>
  <c r="G44"/>
  <c r="G43" s="1"/>
  <c r="F44"/>
  <c r="F43" s="1"/>
  <c r="F77" s="1"/>
  <c r="F94" s="1"/>
  <c r="E44"/>
  <c r="D44"/>
  <c r="C44"/>
  <c r="C43" s="1"/>
  <c r="B44"/>
  <c r="B43" s="1"/>
  <c r="B77" s="1"/>
  <c r="E43"/>
  <c r="E77" s="1"/>
  <c r="E94" s="1"/>
  <c r="D43"/>
  <c r="G37"/>
  <c r="F37"/>
  <c r="E37"/>
  <c r="D37"/>
  <c r="C37"/>
  <c r="B37"/>
  <c r="B30"/>
  <c r="F29"/>
  <c r="F27" s="1"/>
  <c r="F9" s="1"/>
  <c r="E29"/>
  <c r="E27" s="1"/>
  <c r="E9" s="1"/>
  <c r="D29"/>
  <c r="G29" s="1"/>
  <c r="G27" s="1"/>
  <c r="C29"/>
  <c r="B29"/>
  <c r="B27" s="1"/>
  <c r="B9" s="1"/>
  <c r="D27"/>
  <c r="C27"/>
  <c r="G19"/>
  <c r="F19"/>
  <c r="E19"/>
  <c r="D19"/>
  <c r="C19"/>
  <c r="B19"/>
  <c r="G10"/>
  <c r="F10"/>
  <c r="E10"/>
  <c r="D10"/>
  <c r="D9" s="1"/>
  <c r="C10"/>
  <c r="C9" s="1"/>
  <c r="B10"/>
  <c r="A2"/>
  <c r="D77" l="1"/>
  <c r="D94" s="1"/>
  <c r="G9"/>
  <c r="G77" s="1"/>
  <c r="G94" s="1"/>
  <c r="C77"/>
  <c r="C94" s="1"/>
</calcChain>
</file>

<file path=xl/sharedStrings.xml><?xml version="1.0" encoding="utf-8"?>
<sst xmlns="http://schemas.openxmlformats.org/spreadsheetml/2006/main" count="89" uniqueCount="57">
  <si>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</si>
  <si>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</si>
  <si>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</si>
  <si>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Del 1 de Enero al 30 de Junio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</si>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</sst>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3" fillId="0" borderId="0"/>
    <xf numFmtId="0" fontId="6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3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</cellXfs>
  <cellStyles count="11">
    <cellStyle name="Millares 17 3" xfId="1"/>
    <cellStyle name="Normal" xfId="0" builtinId="0"/>
    <cellStyle name="Normal 17 6 2 2" xfId="2"/>
    <cellStyle name="Normal 2" xfId="3"/>
    <cellStyle name="Normal 2 2" xfId="4"/>
    <cellStyle name="Normal 28" xfId="5"/>
    <cellStyle name="Normal 29" xfId="6"/>
    <cellStyle name="Normal 3 13" xfId="7"/>
    <cellStyle name="Normal 3 14" xfId="8"/>
    <cellStyle name="Normal 3 14 2" xfId="9"/>
    <cellStyle name="Normal 3 9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>
        <row r="9">
          <cell r="B9">
            <v>0</v>
          </cell>
        </row>
        <row r="159">
          <cell r="C159">
            <v>115256228.91000001</v>
          </cell>
          <cell r="D159">
            <v>115256228.91000001</v>
          </cell>
          <cell r="E159">
            <v>92338617.859999999</v>
          </cell>
          <cell r="F159">
            <v>92114757.980000004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94"/>
  <sheetViews>
    <sheetView showGridLines="0" tabSelected="1" zoomScale="75" zoomScaleNormal="75" workbookViewId="0">
      <selection sqref="A1:G1"/>
    </sheetView>
  </sheetViews>
  <sheetFormatPr baseColWidth="10" defaultColWidth="12.5703125" defaultRowHeight="15"/>
  <cols>
    <col min="1" max="1" width="94.7109375" customWidth="1"/>
    <col min="2" max="2" width="25.5703125" bestFit="1" customWidth="1"/>
    <col min="3" max="3" width="21" customWidth="1"/>
    <col min="4" max="6" width="25.5703125" bestFit="1" customWidth="1"/>
    <col min="7" max="7" width="22.7109375" bestFit="1" customWidth="1"/>
  </cols>
  <sheetData>
    <row r="1" spans="1:7" ht="40.9" customHeight="1">
      <c r="A1" s="1" t="s">
        <v>0</v>
      </c>
      <c r="B1" s="2"/>
      <c r="C1" s="2"/>
      <c r="D1" s="2"/>
      <c r="E1" s="2"/>
      <c r="F1" s="2"/>
      <c r="G1" s="2"/>
    </row>
    <row r="2" spans="1:7">
      <c r="A2" s="3" t="str">
        <f>'[1]Formato 1'!A2</f>
        <v>Fidecomiso a Alianza para el Campo de Guanajuato &lt;&lt;ALCAMPO&gt;&gt;</v>
      </c>
      <c r="B2" s="4"/>
      <c r="C2" s="4"/>
      <c r="D2" s="4"/>
      <c r="E2" s="4"/>
      <c r="F2" s="4"/>
      <c r="G2" s="5"/>
    </row>
    <row r="3" spans="1:7">
      <c r="A3" s="6" t="s">
        <v>1</v>
      </c>
      <c r="B3" s="7"/>
      <c r="C3" s="7"/>
      <c r="D3" s="7"/>
      <c r="E3" s="7"/>
      <c r="F3" s="7"/>
      <c r="G3" s="8"/>
    </row>
    <row r="4" spans="1:7">
      <c r="A4" s="6" t="s">
        <v>2</v>
      </c>
      <c r="B4" s="7"/>
      <c r="C4" s="7"/>
      <c r="D4" s="7"/>
      <c r="E4" s="7"/>
      <c r="F4" s="7"/>
      <c r="G4" s="8"/>
    </row>
    <row r="5" spans="1:7">
      <c r="A5" s="6" t="s">
        <v>3</v>
      </c>
      <c r="B5" s="7"/>
      <c r="C5" s="7"/>
      <c r="D5" s="7"/>
      <c r="E5" s="7"/>
      <c r="F5" s="7"/>
      <c r="G5" s="8"/>
    </row>
    <row r="6" spans="1:7">
      <c r="A6" s="9" t="s">
        <v>4</v>
      </c>
      <c r="B6" s="10"/>
      <c r="C6" s="10"/>
      <c r="D6" s="10"/>
      <c r="E6" s="10"/>
      <c r="F6" s="10"/>
      <c r="G6" s="11"/>
    </row>
    <row r="7" spans="1:7" ht="15.75" customHeight="1">
      <c r="A7" s="12" t="s">
        <v>5</v>
      </c>
      <c r="B7" s="13" t="s">
        <v>6</v>
      </c>
      <c r="C7" s="14"/>
      <c r="D7" s="14"/>
      <c r="E7" s="14"/>
      <c r="F7" s="15"/>
      <c r="G7" s="16" t="s">
        <v>7</v>
      </c>
    </row>
    <row r="8" spans="1:7" ht="30">
      <c r="A8" s="17"/>
      <c r="B8" s="18" t="s">
        <v>8</v>
      </c>
      <c r="C8" s="19" t="s">
        <v>9</v>
      </c>
      <c r="D8" s="18" t="s">
        <v>10</v>
      </c>
      <c r="E8" s="18" t="s">
        <v>11</v>
      </c>
      <c r="F8" s="20" t="s">
        <v>12</v>
      </c>
      <c r="G8" s="21"/>
    </row>
    <row r="9" spans="1:7" ht="16.5" customHeight="1">
      <c r="A9" s="22" t="s">
        <v>13</v>
      </c>
      <c r="B9" s="23">
        <f>SUM(B10,B19,B27,B37)</f>
        <v>0</v>
      </c>
      <c r="C9" s="23">
        <f t="shared" ref="C9:G9" si="0">SUM(C10,C19,C27,C37)</f>
        <v>115256228.91000001</v>
      </c>
      <c r="D9" s="23">
        <f t="shared" si="0"/>
        <v>115256228.91000001</v>
      </c>
      <c r="E9" s="23">
        <f t="shared" si="0"/>
        <v>92338617.859999999</v>
      </c>
      <c r="F9" s="23">
        <f t="shared" si="0"/>
        <v>92114757.980000004</v>
      </c>
      <c r="G9" s="23">
        <f t="shared" si="0"/>
        <v>22917611.050000012</v>
      </c>
    </row>
    <row r="10" spans="1:7" ht="15" customHeight="1">
      <c r="A10" s="24" t="s">
        <v>14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>
      <c r="A11" s="26" t="s">
        <v>15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>
      <c r="A12" s="26" t="s">
        <v>16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>
      <c r="A13" s="26" t="s">
        <v>17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>
      <c r="A14" s="26" t="s">
        <v>18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>
      <c r="A15" s="26" t="s">
        <v>19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>
      <c r="A16" s="26" t="s">
        <v>20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>
      <c r="A17" s="26" t="s">
        <v>21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>
      <c r="A18" s="26" t="s">
        <v>22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>
      <c r="A19" s="24" t="s">
        <v>23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>
      <c r="A20" s="26" t="s">
        <v>24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>
      <c r="A21" s="26" t="s">
        <v>25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>
      <c r="A22" s="26" t="s">
        <v>26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>
      <c r="A23" s="26" t="s">
        <v>27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>
      <c r="A24" s="26" t="s">
        <v>28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>
      <c r="A25" s="26" t="s">
        <v>29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>
      <c r="A26" s="26" t="s">
        <v>30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>
      <c r="A27" s="24" t="s">
        <v>31</v>
      </c>
      <c r="B27" s="25">
        <f>SUM(B28:B36)</f>
        <v>0</v>
      </c>
      <c r="C27" s="25">
        <f t="shared" ref="C27:G27" si="3">SUM(C28:C36)</f>
        <v>115256228.91000001</v>
      </c>
      <c r="D27" s="25">
        <f t="shared" si="3"/>
        <v>115256228.91000001</v>
      </c>
      <c r="E27" s="25">
        <f t="shared" si="3"/>
        <v>92338617.859999999</v>
      </c>
      <c r="F27" s="25">
        <f t="shared" si="3"/>
        <v>92114757.980000004</v>
      </c>
      <c r="G27" s="25">
        <f t="shared" si="3"/>
        <v>22917611.050000012</v>
      </c>
    </row>
    <row r="28" spans="1:7">
      <c r="A28" s="27" t="s">
        <v>32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>
      <c r="A29" s="26" t="s">
        <v>33</v>
      </c>
      <c r="B29" s="25">
        <f>'[1]Formato 6 a)'!B9</f>
        <v>0</v>
      </c>
      <c r="C29" s="25">
        <f>'[1]Formato 6 a)'!C159</f>
        <v>115256228.91000001</v>
      </c>
      <c r="D29" s="25">
        <f>'[1]Formato 6 a)'!D159</f>
        <v>115256228.91000001</v>
      </c>
      <c r="E29" s="25">
        <f>'[1]Formato 6 a)'!E159</f>
        <v>92338617.859999999</v>
      </c>
      <c r="F29" s="25">
        <f>'[1]Formato 6 a)'!F159</f>
        <v>92114757.980000004</v>
      </c>
      <c r="G29" s="25">
        <f>+D29-E29</f>
        <v>22917611.050000012</v>
      </c>
    </row>
    <row r="30" spans="1:7">
      <c r="A30" s="26" t="s">
        <v>34</v>
      </c>
      <c r="B30" s="25">
        <f>'[1]Formato 6 a)'!B9</f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>
      <c r="A31" s="26" t="s">
        <v>35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>
      <c r="A32" s="26" t="s">
        <v>36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>
      <c r="A33" s="26" t="s">
        <v>37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>
      <c r="A34" s="26" t="s">
        <v>38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>
      <c r="A35" s="26" t="s">
        <v>39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>
      <c r="A36" s="26" t="s">
        <v>40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>
      <c r="A37" s="28" t="s">
        <v>41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>
      <c r="A38" s="27" t="s">
        <v>42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>
      <c r="A39" s="27" t="s">
        <v>43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>
      <c r="A40" s="27" t="s">
        <v>44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>
      <c r="A41" s="27" t="s">
        <v>45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>
      <c r="A42" s="27"/>
      <c r="B42" s="29"/>
      <c r="C42" s="29"/>
      <c r="D42" s="29"/>
      <c r="E42" s="29"/>
      <c r="F42" s="29"/>
      <c r="G42" s="29"/>
    </row>
    <row r="43" spans="1:7">
      <c r="A43" s="30" t="s">
        <v>46</v>
      </c>
      <c r="B43" s="31">
        <f>SUM(B44,B53,B61,B71)</f>
        <v>0</v>
      </c>
      <c r="C43" s="31">
        <f t="shared" ref="C43:G43" si="5">SUM(C44,C53,C61,C71)</f>
        <v>0</v>
      </c>
      <c r="D43" s="31">
        <f t="shared" si="5"/>
        <v>0</v>
      </c>
      <c r="E43" s="31">
        <f t="shared" si="5"/>
        <v>0</v>
      </c>
      <c r="F43" s="31">
        <f t="shared" si="5"/>
        <v>0</v>
      </c>
      <c r="G43" s="31">
        <f t="shared" si="5"/>
        <v>0</v>
      </c>
    </row>
    <row r="44" spans="1:7">
      <c r="A44" s="24" t="s">
        <v>14</v>
      </c>
      <c r="B44" s="25">
        <f>SUM(B45:B52)</f>
        <v>0</v>
      </c>
      <c r="C44" s="25">
        <f t="shared" ref="C44:G44" si="6">SUM(C45:C52)</f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>
      <c r="A45" s="27" t="s">
        <v>15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>
      <c r="A46" s="27" t="s">
        <v>16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>
      <c r="A47" s="27" t="s">
        <v>17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>
      <c r="A48" s="27" t="s">
        <v>18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>
      <c r="A49" s="27" t="s">
        <v>19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>
      <c r="A50" s="27" t="s">
        <v>20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>
      <c r="A51" s="27" t="s">
        <v>21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>
      <c r="A52" s="27" t="s">
        <v>22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>
      <c r="A53" s="24" t="s">
        <v>23</v>
      </c>
      <c r="B53" s="25">
        <f>SUM(B54:B60)</f>
        <v>0</v>
      </c>
      <c r="C53" s="25">
        <f t="shared" ref="C53:G53" si="7">SUM(C54:C60)</f>
        <v>0</v>
      </c>
      <c r="D53" s="25">
        <f t="shared" si="7"/>
        <v>0</v>
      </c>
      <c r="E53" s="25">
        <f t="shared" si="7"/>
        <v>0</v>
      </c>
      <c r="F53" s="25">
        <f t="shared" si="7"/>
        <v>0</v>
      </c>
      <c r="G53" s="25">
        <f t="shared" si="7"/>
        <v>0</v>
      </c>
    </row>
    <row r="54" spans="1:7">
      <c r="A54" s="27" t="s">
        <v>24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>
      <c r="A55" s="27" t="s">
        <v>25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>
      <c r="A56" s="27" t="s">
        <v>26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>
      <c r="A57" s="32" t="s">
        <v>27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>
      <c r="A58" s="27" t="s">
        <v>28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>
      <c r="A59" s="27" t="s">
        <v>29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>
      <c r="A60" s="27" t="s">
        <v>30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>
      <c r="A61" s="24" t="s">
        <v>31</v>
      </c>
      <c r="B61" s="25">
        <f>SUM(B62:B70)</f>
        <v>0</v>
      </c>
      <c r="C61" s="25">
        <f t="shared" ref="C61:G61" si="8">SUM(C62:C70)</f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>
      <c r="A62" s="27" t="s">
        <v>32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>
      <c r="A63" s="27" t="s">
        <v>33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>
      <c r="A64" s="27" t="s">
        <v>34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>
      <c r="A65" s="27" t="s">
        <v>35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>
      <c r="A66" s="27" t="s">
        <v>36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>
      <c r="A67" s="27" t="s">
        <v>37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>
      <c r="A68" s="27" t="s">
        <v>38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>
      <c r="A69" s="27" t="s">
        <v>39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>
      <c r="A70" s="27" t="s">
        <v>40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>
      <c r="A71" s="28" t="s">
        <v>41</v>
      </c>
      <c r="B71" s="25">
        <f>SUM(B72:B75)</f>
        <v>0</v>
      </c>
      <c r="C71" s="25">
        <f t="shared" ref="C71:G71" si="9">SUM(C72:C75)</f>
        <v>0</v>
      </c>
      <c r="D71" s="25">
        <f t="shared" si="9"/>
        <v>0</v>
      </c>
      <c r="E71" s="25">
        <f t="shared" si="9"/>
        <v>0</v>
      </c>
      <c r="F71" s="25">
        <f t="shared" si="9"/>
        <v>0</v>
      </c>
      <c r="G71" s="25">
        <f t="shared" si="9"/>
        <v>0</v>
      </c>
    </row>
    <row r="72" spans="1:7">
      <c r="A72" s="27" t="s">
        <v>42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>
      <c r="A73" s="27" t="s">
        <v>43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>
      <c r="A74" s="27" t="s">
        <v>44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>
      <c r="A75" s="27" t="s">
        <v>45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>
      <c r="A76" s="33"/>
      <c r="B76" s="34"/>
      <c r="C76" s="34"/>
      <c r="D76" s="34"/>
      <c r="E76" s="34"/>
      <c r="F76" s="34"/>
      <c r="G76" s="34"/>
    </row>
    <row r="77" spans="1:7">
      <c r="A77" s="30" t="s">
        <v>47</v>
      </c>
      <c r="B77" s="31">
        <f>B43+B9</f>
        <v>0</v>
      </c>
      <c r="C77" s="31">
        <f t="shared" ref="C77:G77" si="10">C43+C9</f>
        <v>115256228.91000001</v>
      </c>
      <c r="D77" s="31">
        <f t="shared" si="10"/>
        <v>115256228.91000001</v>
      </c>
      <c r="E77" s="31">
        <f t="shared" si="10"/>
        <v>92338617.859999999</v>
      </c>
      <c r="F77" s="31">
        <f t="shared" si="10"/>
        <v>92114757.980000004</v>
      </c>
      <c r="G77" s="31">
        <f t="shared" si="10"/>
        <v>22917611.050000012</v>
      </c>
    </row>
    <row r="78" spans="1:7">
      <c r="A78" s="35"/>
      <c r="B78" s="36"/>
      <c r="C78" s="36"/>
      <c r="D78" s="36"/>
      <c r="E78" s="36"/>
      <c r="F78" s="36"/>
      <c r="G78" s="36"/>
    </row>
    <row r="79" spans="1:7">
      <c r="A79" t="s">
        <v>48</v>
      </c>
    </row>
    <row r="83" spans="1:7" hidden="1"/>
    <row r="84" spans="1:7" hidden="1"/>
    <row r="85" spans="1:7" hidden="1">
      <c r="A85" s="37" t="s">
        <v>49</v>
      </c>
      <c r="E85" s="38" t="s">
        <v>50</v>
      </c>
      <c r="F85" s="38"/>
      <c r="G85" s="38"/>
    </row>
    <row r="86" spans="1:7" hidden="1">
      <c r="A86" s="37" t="s">
        <v>51</v>
      </c>
      <c r="E86" s="38" t="s">
        <v>52</v>
      </c>
      <c r="F86" s="38"/>
      <c r="G86" s="38"/>
    </row>
    <row r="87" spans="1:7">
      <c r="A87" s="37" t="str">
        <f>+[1]Hoja1!A1</f>
        <v>Ing. Marisol Suárez Correa</v>
      </c>
      <c r="C87" s="38" t="str">
        <f>+[1]Hoja1!C1</f>
        <v xml:space="preserve">C.P. Juan  Lara Centerno </v>
      </c>
      <c r="D87" s="38"/>
      <c r="E87" s="37"/>
      <c r="F87" s="37"/>
      <c r="G87" s="37"/>
    </row>
    <row r="88" spans="1:7">
      <c r="A88" s="37" t="str">
        <f>+[1]Hoja1!A2</f>
        <v>Presidenta Suplente del Comité</v>
      </c>
      <c r="C88" s="38" t="str">
        <f>+[1]Hoja1!C2</f>
        <v xml:space="preserve">Dirección de Control y Seguimiento de Fideicomisos </v>
      </c>
      <c r="D88" s="38"/>
      <c r="E88" s="37"/>
      <c r="F88" s="37"/>
      <c r="G88" s="37"/>
    </row>
    <row r="89" spans="1:7" hidden="1">
      <c r="A89" s="37" t="s">
        <v>53</v>
      </c>
      <c r="C89" s="38" t="s">
        <v>54</v>
      </c>
      <c r="D89" s="38"/>
    </row>
    <row r="90" spans="1:7" hidden="1">
      <c r="A90" s="37" t="s">
        <v>55</v>
      </c>
      <c r="C90" t="s">
        <v>56</v>
      </c>
    </row>
    <row r="93" spans="1:7">
      <c r="C93">
        <v>115256228.91000001</v>
      </c>
      <c r="D93">
        <v>115256228.91000001</v>
      </c>
      <c r="E93">
        <v>92338617.859999999</v>
      </c>
      <c r="F93">
        <v>92114757.980000004</v>
      </c>
      <c r="G93">
        <v>22917611.050000004</v>
      </c>
    </row>
    <row r="94" spans="1:7">
      <c r="C94" s="39">
        <f>+C77-C93</f>
        <v>0</v>
      </c>
      <c r="D94" s="39">
        <f t="shared" ref="D94:G94" si="11">+D77-D93</f>
        <v>0</v>
      </c>
      <c r="E94" s="39">
        <f t="shared" si="11"/>
        <v>0</v>
      </c>
      <c r="F94" s="39">
        <f t="shared" si="11"/>
        <v>0</v>
      </c>
      <c r="G94" s="39">
        <f t="shared" si="11"/>
        <v>0</v>
      </c>
    </row>
  </sheetData>
  <mergeCells count="9">
    <mergeCell ref="C87:D87"/>
    <mergeCell ref="C88:D88"/>
    <mergeCell ref="C89:D89"/>
    <mergeCell ref="A1:G1"/>
    <mergeCell ref="A7:A8"/>
    <mergeCell ref="B7:F7"/>
    <mergeCell ref="G7:G8"/>
    <mergeCell ref="E85:G85"/>
    <mergeCell ref="E86:G86"/>
  </mergeCells>
  <dataValidations count="1">
    <dataValidation type="decimal" allowBlank="1" showInputMessage="1" showErrorMessage="1" sqref="C38:G41 B61:G61 B9:B10 B37:G37 B19:G19 B27:G27 B53:G53 C72:G75 B43:B44 B71:G71 C9:G18 C20:G26 B76:G77 C43:G52 C54:G60 C62:G70 G28:G36 C31:F36 C28:F29">
      <formula1>-1.79769313486231E+100</formula1>
      <formula2>1.79769313486231E+100</formula2>
    </dataValidation>
  </dataValidations>
  <pageMargins left="0.4" right="0.36" top="0.74803149606299213" bottom="0.74803149606299213" header="0.31496062992125984" footer="0.31496062992125984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2025-07-09T21:17:43Z</dcterms:created>
  <dcterms:modified xsi:type="dcterms:W3CDTF">2025-07-09T21:17:56Z</dcterms:modified>
</cp:coreProperties>
</file>