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COG" sheetId="1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D11" i="1"/>
  <c r="E11"/>
  <c r="F11"/>
  <c r="I11" s="1"/>
  <c r="G11"/>
  <c r="H11"/>
  <c r="F12"/>
  <c r="I12" s="1"/>
  <c r="F13"/>
  <c r="I13" s="1"/>
  <c r="F14"/>
  <c r="I14" s="1"/>
  <c r="F15"/>
  <c r="I15" s="1"/>
  <c r="F16"/>
  <c r="I16" s="1"/>
  <c r="F17"/>
  <c r="I17" s="1"/>
  <c r="F18"/>
  <c r="I18" s="1"/>
  <c r="D19"/>
  <c r="E19"/>
  <c r="F19"/>
  <c r="I19" s="1"/>
  <c r="G19"/>
  <c r="H19"/>
  <c r="F20"/>
  <c r="I20" s="1"/>
  <c r="F21"/>
  <c r="I21" s="1"/>
  <c r="F22"/>
  <c r="I22" s="1"/>
  <c r="F23"/>
  <c r="I23" s="1"/>
  <c r="F24"/>
  <c r="I24" s="1"/>
  <c r="F25"/>
  <c r="I25" s="1"/>
  <c r="F26"/>
  <c r="I26" s="1"/>
  <c r="F27"/>
  <c r="I27" s="1"/>
  <c r="F28"/>
  <c r="I28" s="1"/>
  <c r="D29"/>
  <c r="E29"/>
  <c r="F29"/>
  <c r="I29" s="1"/>
  <c r="G29"/>
  <c r="H29"/>
  <c r="F30"/>
  <c r="I30" s="1"/>
  <c r="F31"/>
  <c r="I31" s="1"/>
  <c r="F32"/>
  <c r="I32" s="1"/>
  <c r="F33"/>
  <c r="I33" s="1"/>
  <c r="F34"/>
  <c r="I34" s="1"/>
  <c r="F35"/>
  <c r="I35" s="1"/>
  <c r="F36"/>
  <c r="I36" s="1"/>
  <c r="F37"/>
  <c r="I37" s="1"/>
  <c r="F38"/>
  <c r="I38" s="1"/>
  <c r="D39"/>
  <c r="E39"/>
  <c r="F39"/>
  <c r="I39" s="1"/>
  <c r="G39"/>
  <c r="H39"/>
  <c r="F40"/>
  <c r="I40" s="1"/>
  <c r="F41"/>
  <c r="I41" s="1"/>
  <c r="F42"/>
  <c r="I42" s="1"/>
  <c r="F43"/>
  <c r="I43" s="1"/>
  <c r="F44"/>
  <c r="I44" s="1"/>
  <c r="F45"/>
  <c r="I45" s="1"/>
  <c r="F46"/>
  <c r="I46" s="1"/>
  <c r="F47"/>
  <c r="I47" s="1"/>
  <c r="F48"/>
  <c r="I48" s="1"/>
  <c r="E49"/>
  <c r="F49" s="1"/>
  <c r="I49" s="1"/>
  <c r="G49"/>
  <c r="H49"/>
  <c r="F50"/>
  <c r="I50"/>
  <c r="F51"/>
  <c r="I51"/>
  <c r="F52"/>
  <c r="I52"/>
  <c r="F53"/>
  <c r="I53"/>
  <c r="F54"/>
  <c r="I54"/>
  <c r="F55"/>
  <c r="I55"/>
  <c r="F56"/>
  <c r="I56"/>
  <c r="F57"/>
  <c r="I57"/>
  <c r="F58"/>
  <c r="I58"/>
  <c r="F59"/>
  <c r="I59"/>
  <c r="F60"/>
  <c r="I60"/>
  <c r="F61"/>
  <c r="I61"/>
  <c r="F62"/>
  <c r="I62"/>
  <c r="D63"/>
  <c r="F64"/>
  <c r="I64"/>
  <c r="F65"/>
  <c r="I65"/>
  <c r="F66"/>
  <c r="I66"/>
  <c r="F67"/>
  <c r="I67"/>
  <c r="F68"/>
  <c r="I68"/>
  <c r="F69"/>
  <c r="I69"/>
  <c r="E70"/>
  <c r="F70" s="1"/>
  <c r="I70" s="1"/>
  <c r="F71"/>
  <c r="I71" s="1"/>
  <c r="F72"/>
  <c r="I72" s="1"/>
  <c r="F73"/>
  <c r="I73" s="1"/>
  <c r="F74"/>
  <c r="I74" s="1"/>
  <c r="F75"/>
  <c r="I75" s="1"/>
  <c r="F76"/>
  <c r="I76" s="1"/>
  <c r="F77"/>
  <c r="I77" s="1"/>
  <c r="F78"/>
  <c r="I78" s="1"/>
  <c r="F79"/>
  <c r="I79" s="1"/>
  <c r="F80"/>
  <c r="I80" s="1"/>
  <c r="F81"/>
  <c r="I81" s="1"/>
  <c r="F82"/>
  <c r="I82" s="1"/>
  <c r="I83"/>
  <c r="D84"/>
  <c r="G84"/>
  <c r="H84"/>
  <c r="D89"/>
  <c r="E89"/>
  <c r="F89"/>
  <c r="G89"/>
  <c r="H89"/>
  <c r="I89"/>
  <c r="F63" l="1"/>
  <c r="I63" s="1"/>
  <c r="I84" s="1"/>
  <c r="E63"/>
  <c r="E84" s="1"/>
  <c r="F84" l="1"/>
</calcChain>
</file>

<file path=xl/comments1.xml><?xml version="1.0" encoding="utf-8"?>
<comments xmlns="http://schemas.openxmlformats.org/spreadsheetml/2006/main">
  <authors>
    <author>DGCG</author>
  </authors>
  <commentList>
    <comment ref="I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<sst xmlns="http://schemas.openxmlformats.org/spreadsheetml/2006/main" count="92" uniqueCount="92">
  <si>
    <t>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</si>
  <si>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</si>
  <si>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</si>
  <si>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</si>
  <si>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</si>
  <si>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</si>
  <si>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</si>
  <si>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</si>
  <si>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</si>
  <si>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</si>
  <si>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</si>
  <si>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</si>
  <si>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</si>
  <si>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</si>
  <si>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</si>
  <si>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</si>
  <si>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</si>
  <si>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</si>
  <si>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</si>
  <si>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</si>
  <si>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</si>
  <si>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</si>
  <si>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</si>
  <si>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</si>
  <si>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</si>
  <si>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</si>
  <si>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</si>
  <si>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</si>
  <si>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</si>
  <si>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</si>
  <si>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</si>
  <si>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</si>
  <si>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</si>
  <si>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</si>
  <si>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</si>
  <si>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</si>
  <si>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</si>
  <si>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</si>
  <si>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</si>
  <si>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</si>
  <si>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</si>
  <si>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</si>
  <si>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</si>
  <si>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</si>
  <si>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</si>
  <si>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</si>
  <si>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</si>
  <si>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</si>
  <si>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</si>
  <si>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</si>
  <si>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</si>
  <si>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</si>
  <si>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</si>
  <si>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</si>
  <si>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</si>
  <si>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</si>
  <si>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</si>
  <si>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</si>
  <si>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</si>
  <si>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</si>
  <si>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</si>
  <si>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</si>
  <si>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</si>
  <si>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</si>
  <si>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</si>
  <si>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</si>
  <si>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</si>
  <si>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</si>
  <si>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</si>
  <si>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</si>
  <si>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</si>
  <si>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</si>
  <si>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</si>
  <si>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</si>
  <si>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</si>
  <si>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</si>
  <si>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</si>
  <si>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</si>
  <si>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</si>
  <si>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</si>
  <si>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</si>
  <si>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</si>
  <si>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</si>
  <si>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</si>
  <si>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</si>
  <si>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</si>
  <si>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</si>
  <si>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</si>
  <si>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Ente Público: FIDEICOMISO PARA EL DESARROLLO DE LOS SECTORES AGRÍCOLA, GANADERO, RURAL Y DE PESCA PARA EL ESTADO DE GUANAJUATO &lt;&lt;FIDESAG&gt;&gt;</t>
  </si>
  <si>
    <t>Del 1 de Enero al 30 de septiembre de 2018</t>
  </si>
  <si>
    <t>CLASIFICACIÓN POR OBJETO DEL GASTO (CAPÍTULO Y CONCEPTO)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</si>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</sst>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1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1" fillId="0" borderId="0"/>
    <xf numFmtId="0" fontId="11" fillId="0" borderId="0"/>
    <xf numFmtId="0" fontId="1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</cellStyleXfs>
  <cellXfs count="40">
    <xf numFmtId="0" fontId="0" fillId="0" borderId="0" xfId="0"/>
    <xf numFmtId="0" fontId="3" fillId="0" borderId="0" xfId="0" applyFont="1"/>
    <xf numFmtId="0" fontId="3" fillId="11" borderId="0" xfId="0" applyFont="1" applyFill="1"/>
    <xf numFmtId="43" fontId="3" fillId="0" borderId="0" xfId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0" fontId="5" fillId="11" borderId="0" xfId="0" applyFont="1" applyFill="1"/>
    <xf numFmtId="0" fontId="3" fillId="11" borderId="4" xfId="0" applyFont="1" applyFill="1" applyBorder="1"/>
    <xf numFmtId="43" fontId="6" fillId="11" borderId="5" xfId="1" applyFont="1" applyFill="1" applyBorder="1" applyAlignment="1">
      <alignment vertical="center" wrapText="1"/>
    </xf>
    <xf numFmtId="0" fontId="6" fillId="11" borderId="3" xfId="0" applyFont="1" applyFill="1" applyBorder="1" applyAlignment="1">
      <alignment horizontal="justify" vertical="center" wrapText="1"/>
    </xf>
    <xf numFmtId="0" fontId="6" fillId="11" borderId="5" xfId="0" applyFont="1" applyFill="1" applyBorder="1" applyAlignment="1">
      <alignment horizontal="justify" vertical="center" wrapText="1"/>
    </xf>
    <xf numFmtId="43" fontId="3" fillId="11" borderId="6" xfId="1" applyFont="1" applyFill="1" applyBorder="1" applyAlignment="1">
      <alignment horizontal="right" vertical="center" wrapText="1"/>
    </xf>
    <xf numFmtId="4" fontId="3" fillId="0" borderId="5" xfId="0" applyNumberFormat="1" applyFont="1" applyBorder="1" applyProtection="1">
      <protection locked="0"/>
    </xf>
    <xf numFmtId="43" fontId="3" fillId="11" borderId="5" xfId="1" applyFont="1" applyFill="1" applyBorder="1" applyAlignment="1">
      <alignment horizontal="right" vertical="center" wrapText="1"/>
    </xf>
    <xf numFmtId="0" fontId="3" fillId="0" borderId="4" xfId="0" applyFont="1" applyBorder="1"/>
    <xf numFmtId="43" fontId="3" fillId="11" borderId="7" xfId="1" applyFont="1" applyFill="1" applyBorder="1" applyAlignment="1">
      <alignment horizontal="right" vertical="center" wrapText="1"/>
    </xf>
    <xf numFmtId="4" fontId="3" fillId="0" borderId="4" xfId="0" applyNumberFormat="1" applyFont="1" applyBorder="1" applyProtection="1">
      <protection locked="0"/>
    </xf>
    <xf numFmtId="43" fontId="3" fillId="11" borderId="4" xfId="1" applyFont="1" applyFill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left" indent="1"/>
    </xf>
    <xf numFmtId="43" fontId="6" fillId="11" borderId="7" xfId="1" applyFont="1" applyFill="1" applyBorder="1" applyAlignment="1">
      <alignment horizontal="right" vertical="center" wrapText="1"/>
    </xf>
    <xf numFmtId="4" fontId="6" fillId="0" borderId="4" xfId="0" applyNumberFormat="1" applyFont="1" applyBorder="1" applyProtection="1">
      <protection locked="0"/>
    </xf>
    <xf numFmtId="43" fontId="6" fillId="11" borderId="4" xfId="1" applyFont="1" applyFill="1" applyBorder="1" applyAlignment="1">
      <alignment horizontal="right" vertical="center" wrapText="1"/>
    </xf>
    <xf numFmtId="0" fontId="6" fillId="0" borderId="0" xfId="0" applyFont="1" applyFill="1" applyBorder="1" applyProtection="1"/>
    <xf numFmtId="0" fontId="3" fillId="0" borderId="4" xfId="0" applyFont="1" applyBorder="1" applyProtection="1">
      <protection locked="0"/>
    </xf>
    <xf numFmtId="43" fontId="6" fillId="11" borderId="8" xfId="1" applyFont="1" applyFill="1" applyBorder="1" applyAlignment="1">
      <alignment horizontal="right" vertical="center" wrapText="1"/>
    </xf>
    <xf numFmtId="43" fontId="6" fillId="11" borderId="9" xfId="1" applyFont="1" applyFill="1" applyBorder="1" applyAlignment="1">
      <alignment horizontal="right" vertical="center" wrapText="1"/>
    </xf>
    <xf numFmtId="0" fontId="7" fillId="11" borderId="0" xfId="0" applyFont="1" applyFill="1" applyBorder="1" applyAlignment="1">
      <alignment horizontal="left" vertical="center" wrapText="1"/>
    </xf>
    <xf numFmtId="0" fontId="7" fillId="11" borderId="4" xfId="0" applyFont="1" applyFill="1" applyBorder="1" applyAlignment="1">
      <alignment horizontal="left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/>
    </xf>
    <xf numFmtId="0" fontId="8" fillId="12" borderId="10" xfId="0" applyFont="1" applyFill="1" applyBorder="1" applyAlignment="1">
      <alignment horizontal="center" vertical="center"/>
    </xf>
    <xf numFmtId="0" fontId="8" fillId="12" borderId="10" xfId="0" applyFont="1" applyFill="1" applyBorder="1" applyAlignment="1">
      <alignment horizontal="center" vertical="center" wrapText="1"/>
    </xf>
    <xf numFmtId="43" fontId="8" fillId="12" borderId="10" xfId="1" applyFont="1" applyFill="1" applyBorder="1" applyAlignment="1">
      <alignment horizontal="center" vertical="center" wrapText="1"/>
    </xf>
    <xf numFmtId="43" fontId="3" fillId="11" borderId="0" xfId="1" applyFont="1" applyFill="1"/>
    <xf numFmtId="0" fontId="8" fillId="11" borderId="0" xfId="0" applyFont="1" applyFill="1" applyBorder="1" applyAlignment="1">
      <alignment horizontal="center"/>
    </xf>
    <xf numFmtId="0" fontId="8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dos%20Fin%203%20y%204/03-2018/EFCyP%2003-18%20Ficuenc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CyP%2009-18%20Fidesag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pyp"/>
      <sheetName val="IR"/>
      <sheetName val="Rel Cta Banc"/>
      <sheetName val="Esq B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0">
          <cell r="F40">
            <v>205226.16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92"/>
  <sheetViews>
    <sheetView showGridLines="0" tabSelected="1" topLeftCell="A31" zoomScale="85" zoomScaleNormal="85" workbookViewId="0">
      <selection activeCell="K87" sqref="K87"/>
    </sheetView>
  </sheetViews>
  <sheetFormatPr baseColWidth="10" defaultRowHeight="12.75"/>
  <cols>
    <col min="1" max="1" width="2.42578125" style="2" customWidth="1"/>
    <col min="2" max="2" width="4.5703125" style="1" customWidth="1"/>
    <col min="3" max="3" width="63" style="1" bestFit="1" customWidth="1"/>
    <col min="4" max="4" width="14.85546875" style="1" customWidth="1"/>
    <col min="5" max="5" width="14.5703125" style="3" customWidth="1"/>
    <col min="6" max="6" width="14.28515625" style="1" customWidth="1"/>
    <col min="7" max="7" width="12.7109375" style="1" customWidth="1"/>
    <col min="8" max="8" width="13.140625" style="1" bestFit="1" customWidth="1"/>
    <col min="9" max="9" width="13.42578125" style="1" customWidth="1"/>
    <col min="10" max="10" width="3.7109375" style="2" customWidth="1"/>
    <col min="11" max="11" width="11.42578125" style="1"/>
    <col min="12" max="12" width="13.140625" style="1" bestFit="1" customWidth="1"/>
    <col min="13" max="16384" width="11.42578125" style="1"/>
  </cols>
  <sheetData>
    <row r="1" spans="1:10" ht="14.25" customHeight="1">
      <c r="A1" s="1"/>
      <c r="B1" s="39" t="s">
        <v>91</v>
      </c>
      <c r="C1" s="39"/>
      <c r="D1" s="39"/>
      <c r="E1" s="39"/>
      <c r="F1" s="39"/>
      <c r="G1" s="39"/>
      <c r="H1" s="39"/>
      <c r="I1" s="39"/>
      <c r="J1" s="1"/>
    </row>
    <row r="2" spans="1:10" ht="14.25" customHeight="1">
      <c r="A2" s="1"/>
      <c r="B2" s="39" t="s">
        <v>90</v>
      </c>
      <c r="C2" s="39"/>
      <c r="D2" s="39"/>
      <c r="E2" s="39"/>
      <c r="F2" s="39"/>
      <c r="G2" s="39"/>
      <c r="H2" s="39"/>
      <c r="I2" s="39"/>
      <c r="J2" s="1"/>
    </row>
    <row r="3" spans="1:10" ht="14.25" customHeight="1">
      <c r="A3" s="1"/>
      <c r="B3" s="39" t="s">
        <v>89</v>
      </c>
      <c r="C3" s="39"/>
      <c r="D3" s="39"/>
      <c r="E3" s="39"/>
      <c r="F3" s="39"/>
      <c r="G3" s="39"/>
      <c r="H3" s="39"/>
      <c r="I3" s="39"/>
      <c r="J3" s="1"/>
    </row>
    <row r="4" spans="1:10" s="2" customFormat="1" ht="6.75" customHeight="1">
      <c r="E4" s="37"/>
    </row>
    <row r="5" spans="1:10" s="2" customFormat="1">
      <c r="B5" s="38" t="s">
        <v>88</v>
      </c>
      <c r="C5" s="38"/>
      <c r="D5" s="38"/>
      <c r="E5" s="38"/>
      <c r="F5" s="38"/>
      <c r="G5" s="38"/>
      <c r="H5" s="38"/>
      <c r="I5" s="38"/>
    </row>
    <row r="6" spans="1:10" s="2" customFormat="1">
      <c r="E6" s="37"/>
    </row>
    <row r="7" spans="1:10" s="2" customFormat="1">
      <c r="B7" s="34" t="s">
        <v>87</v>
      </c>
      <c r="C7" s="33"/>
      <c r="D7" s="35" t="s">
        <v>86</v>
      </c>
      <c r="E7" s="35"/>
      <c r="F7" s="35"/>
      <c r="G7" s="35"/>
      <c r="H7" s="35"/>
      <c r="I7" s="35" t="s">
        <v>85</v>
      </c>
    </row>
    <row r="8" spans="1:10" s="2" customFormat="1" ht="25.5">
      <c r="B8" s="34"/>
      <c r="C8" s="33"/>
      <c r="D8" s="32" t="s">
        <v>84</v>
      </c>
      <c r="E8" s="36" t="s">
        <v>83</v>
      </c>
      <c r="F8" s="32" t="s">
        <v>82</v>
      </c>
      <c r="G8" s="32" t="s">
        <v>81</v>
      </c>
      <c r="H8" s="32" t="s">
        <v>80</v>
      </c>
      <c r="I8" s="35"/>
    </row>
    <row r="9" spans="1:10" s="2" customFormat="1">
      <c r="B9" s="34"/>
      <c r="C9" s="33"/>
      <c r="D9" s="32">
        <v>1</v>
      </c>
      <c r="E9" s="32">
        <v>2</v>
      </c>
      <c r="F9" s="32" t="s">
        <v>79</v>
      </c>
      <c r="G9" s="32">
        <v>4</v>
      </c>
      <c r="H9" s="32">
        <v>5</v>
      </c>
      <c r="I9" s="32" t="s">
        <v>78</v>
      </c>
    </row>
    <row r="10" spans="1:10" s="2" customFormat="1">
      <c r="B10" s="31"/>
      <c r="C10" s="30"/>
      <c r="D10" s="25"/>
      <c r="E10" s="29"/>
      <c r="F10" s="29"/>
      <c r="G10" s="29"/>
      <c r="H10" s="29"/>
      <c r="I10" s="28"/>
    </row>
    <row r="11" spans="1:10" s="2" customFormat="1">
      <c r="B11" s="18"/>
      <c r="C11" s="26" t="s">
        <v>77</v>
      </c>
      <c r="D11" s="24">
        <f>+D13</f>
        <v>0</v>
      </c>
      <c r="E11" s="24">
        <f>+E13</f>
        <v>0</v>
      </c>
      <c r="F11" s="21">
        <f>+D11+E11</f>
        <v>0</v>
      </c>
      <c r="G11" s="24">
        <f>+G13</f>
        <v>0</v>
      </c>
      <c r="H11" s="24">
        <f>+H13</f>
        <v>0</v>
      </c>
      <c r="I11" s="23">
        <f>+F11-G11</f>
        <v>0</v>
      </c>
    </row>
    <row r="12" spans="1:10" s="2" customFormat="1">
      <c r="B12" s="18"/>
      <c r="C12" s="22" t="s">
        <v>76</v>
      </c>
      <c r="D12" s="20">
        <v>0</v>
      </c>
      <c r="E12" s="20">
        <v>0</v>
      </c>
      <c r="F12" s="21">
        <f>+D12+E12</f>
        <v>0</v>
      </c>
      <c r="G12" s="20">
        <v>0</v>
      </c>
      <c r="H12" s="20">
        <v>0</v>
      </c>
      <c r="I12" s="19">
        <f>+F12-G12</f>
        <v>0</v>
      </c>
    </row>
    <row r="13" spans="1:10" s="2" customFormat="1">
      <c r="B13" s="18"/>
      <c r="C13" s="22" t="s">
        <v>75</v>
      </c>
      <c r="D13" s="20">
        <v>0</v>
      </c>
      <c r="E13" s="20">
        <v>0</v>
      </c>
      <c r="F13" s="21">
        <f>+D13+E13</f>
        <v>0</v>
      </c>
      <c r="G13" s="20">
        <v>0</v>
      </c>
      <c r="H13" s="20">
        <v>0</v>
      </c>
      <c r="I13" s="19">
        <f>+F13-G13</f>
        <v>0</v>
      </c>
    </row>
    <row r="14" spans="1:10" s="2" customFormat="1">
      <c r="B14" s="18"/>
      <c r="C14" s="22" t="s">
        <v>74</v>
      </c>
      <c r="D14" s="20">
        <v>0</v>
      </c>
      <c r="E14" s="20">
        <v>0</v>
      </c>
      <c r="F14" s="21">
        <f>+D14+E14</f>
        <v>0</v>
      </c>
      <c r="G14" s="20">
        <v>0</v>
      </c>
      <c r="H14" s="20">
        <v>0</v>
      </c>
      <c r="I14" s="19">
        <f>+F14-G14</f>
        <v>0</v>
      </c>
    </row>
    <row r="15" spans="1:10" s="2" customFormat="1">
      <c r="B15" s="18"/>
      <c r="C15" s="22" t="s">
        <v>73</v>
      </c>
      <c r="D15" s="20">
        <v>0</v>
      </c>
      <c r="E15" s="20">
        <v>0</v>
      </c>
      <c r="F15" s="21">
        <f>+D15+E15</f>
        <v>0</v>
      </c>
      <c r="G15" s="20">
        <v>0</v>
      </c>
      <c r="H15" s="20">
        <v>0</v>
      </c>
      <c r="I15" s="19">
        <f>+F15-G15</f>
        <v>0</v>
      </c>
    </row>
    <row r="16" spans="1:10" s="2" customFormat="1">
      <c r="B16" s="18"/>
      <c r="C16" s="22" t="s">
        <v>72</v>
      </c>
      <c r="D16" s="20">
        <v>0</v>
      </c>
      <c r="E16" s="20">
        <v>0</v>
      </c>
      <c r="F16" s="21">
        <f>+D16+E16</f>
        <v>0</v>
      </c>
      <c r="G16" s="20">
        <v>0</v>
      </c>
      <c r="H16" s="20">
        <v>0</v>
      </c>
      <c r="I16" s="19">
        <f>+F16-G16</f>
        <v>0</v>
      </c>
    </row>
    <row r="17" spans="2:9" s="2" customFormat="1">
      <c r="B17" s="18"/>
      <c r="C17" s="22" t="s">
        <v>71</v>
      </c>
      <c r="D17" s="20">
        <v>0</v>
      </c>
      <c r="E17" s="20">
        <v>0</v>
      </c>
      <c r="F17" s="21">
        <f>+D17+E17</f>
        <v>0</v>
      </c>
      <c r="G17" s="20">
        <v>0</v>
      </c>
      <c r="H17" s="20">
        <v>0</v>
      </c>
      <c r="I17" s="19">
        <f>+F17-G17</f>
        <v>0</v>
      </c>
    </row>
    <row r="18" spans="2:9" s="2" customFormat="1">
      <c r="B18" s="18"/>
      <c r="C18" s="22" t="s">
        <v>70</v>
      </c>
      <c r="D18" s="20">
        <v>0</v>
      </c>
      <c r="E18" s="20">
        <v>0</v>
      </c>
      <c r="F18" s="21">
        <f>+D18+E18</f>
        <v>0</v>
      </c>
      <c r="G18" s="20">
        <v>0</v>
      </c>
      <c r="H18" s="20">
        <v>0</v>
      </c>
      <c r="I18" s="19">
        <f>+F18-G18</f>
        <v>0</v>
      </c>
    </row>
    <row r="19" spans="2:9" s="2" customFormat="1">
      <c r="B19" s="18"/>
      <c r="C19" s="26" t="s">
        <v>69</v>
      </c>
      <c r="D19" s="24">
        <f>+D20+D25+D26</f>
        <v>0</v>
      </c>
      <c r="E19" s="24">
        <f>+E25+E20+E26</f>
        <v>0</v>
      </c>
      <c r="F19" s="21">
        <f>+D19+E19</f>
        <v>0</v>
      </c>
      <c r="G19" s="24">
        <f>+G20+G25+G28</f>
        <v>0</v>
      </c>
      <c r="H19" s="24">
        <f>+H20+H25+H28</f>
        <v>0</v>
      </c>
      <c r="I19" s="23">
        <f>+F19-G19</f>
        <v>0</v>
      </c>
    </row>
    <row r="20" spans="2:9" s="2" customFormat="1">
      <c r="B20" s="18"/>
      <c r="C20" s="22" t="s">
        <v>68</v>
      </c>
      <c r="D20" s="20">
        <v>0</v>
      </c>
      <c r="E20" s="20">
        <v>0</v>
      </c>
      <c r="F20" s="21">
        <f>+D20+E20</f>
        <v>0</v>
      </c>
      <c r="G20" s="20">
        <v>0</v>
      </c>
      <c r="H20" s="20">
        <v>0</v>
      </c>
      <c r="I20" s="19">
        <f>+F20-G20</f>
        <v>0</v>
      </c>
    </row>
    <row r="21" spans="2:9" s="2" customFormat="1">
      <c r="B21" s="18"/>
      <c r="C21" s="22" t="s">
        <v>67</v>
      </c>
      <c r="D21" s="20">
        <v>0</v>
      </c>
      <c r="E21" s="20">
        <v>0</v>
      </c>
      <c r="F21" s="21">
        <f>+D21+E21</f>
        <v>0</v>
      </c>
      <c r="G21" s="20">
        <v>0</v>
      </c>
      <c r="H21" s="20">
        <v>0</v>
      </c>
      <c r="I21" s="19">
        <f>+F21-G21</f>
        <v>0</v>
      </c>
    </row>
    <row r="22" spans="2:9" s="2" customFormat="1">
      <c r="B22" s="18"/>
      <c r="C22" s="22" t="s">
        <v>66</v>
      </c>
      <c r="D22" s="20">
        <v>0</v>
      </c>
      <c r="E22" s="20">
        <v>0</v>
      </c>
      <c r="F22" s="21">
        <f>+D22+E22</f>
        <v>0</v>
      </c>
      <c r="G22" s="20">
        <v>0</v>
      </c>
      <c r="H22" s="20">
        <v>0</v>
      </c>
      <c r="I22" s="19">
        <f>+F22-G22</f>
        <v>0</v>
      </c>
    </row>
    <row r="23" spans="2:9" s="2" customFormat="1">
      <c r="B23" s="18"/>
      <c r="C23" s="22" t="s">
        <v>65</v>
      </c>
      <c r="D23" s="20">
        <v>0</v>
      </c>
      <c r="E23" s="20">
        <v>0</v>
      </c>
      <c r="F23" s="21">
        <f>+D23+E23</f>
        <v>0</v>
      </c>
      <c r="G23" s="20">
        <v>0</v>
      </c>
      <c r="H23" s="20">
        <v>0</v>
      </c>
      <c r="I23" s="19">
        <f>+F23-G23</f>
        <v>0</v>
      </c>
    </row>
    <row r="24" spans="2:9" s="2" customFormat="1">
      <c r="B24" s="18"/>
      <c r="C24" s="22" t="s">
        <v>64</v>
      </c>
      <c r="D24" s="20">
        <v>0</v>
      </c>
      <c r="E24" s="20">
        <v>0</v>
      </c>
      <c r="F24" s="21">
        <f>+D24+E24</f>
        <v>0</v>
      </c>
      <c r="G24" s="20">
        <v>0</v>
      </c>
      <c r="H24" s="20">
        <v>0</v>
      </c>
      <c r="I24" s="19">
        <f>+F24-G24</f>
        <v>0</v>
      </c>
    </row>
    <row r="25" spans="2:9" s="2" customFormat="1">
      <c r="B25" s="18"/>
      <c r="C25" s="22" t="s">
        <v>63</v>
      </c>
      <c r="D25" s="20">
        <v>0</v>
      </c>
      <c r="E25" s="20">
        <v>0</v>
      </c>
      <c r="F25" s="21">
        <f>+D25+E25</f>
        <v>0</v>
      </c>
      <c r="G25" s="20">
        <v>0</v>
      </c>
      <c r="H25" s="20">
        <v>0</v>
      </c>
      <c r="I25" s="19">
        <f>+F25-G25</f>
        <v>0</v>
      </c>
    </row>
    <row r="26" spans="2:9" s="2" customFormat="1">
      <c r="B26" s="18"/>
      <c r="C26" s="22" t="s">
        <v>62</v>
      </c>
      <c r="D26" s="20">
        <v>0</v>
      </c>
      <c r="E26" s="20">
        <v>0</v>
      </c>
      <c r="F26" s="21">
        <f>+D26+E26</f>
        <v>0</v>
      </c>
      <c r="G26" s="20">
        <v>0</v>
      </c>
      <c r="H26" s="20">
        <v>0</v>
      </c>
      <c r="I26" s="19">
        <f>+F26-G26</f>
        <v>0</v>
      </c>
    </row>
    <row r="27" spans="2:9" s="2" customFormat="1">
      <c r="B27" s="18"/>
      <c r="C27" s="22" t="s">
        <v>61</v>
      </c>
      <c r="D27" s="20">
        <v>0</v>
      </c>
      <c r="E27" s="20">
        <v>0</v>
      </c>
      <c r="F27" s="21">
        <f>+D27+E27</f>
        <v>0</v>
      </c>
      <c r="G27" s="20">
        <v>0</v>
      </c>
      <c r="H27" s="20">
        <v>0</v>
      </c>
      <c r="I27" s="19">
        <f>+F27-G27</f>
        <v>0</v>
      </c>
    </row>
    <row r="28" spans="2:9" s="2" customFormat="1">
      <c r="B28" s="18"/>
      <c r="C28" s="22" t="s">
        <v>60</v>
      </c>
      <c r="D28" s="20">
        <v>0</v>
      </c>
      <c r="E28" s="20">
        <v>0</v>
      </c>
      <c r="F28" s="21">
        <f>+D28+E28</f>
        <v>0</v>
      </c>
      <c r="G28" s="20">
        <v>0</v>
      </c>
      <c r="H28" s="20">
        <v>0</v>
      </c>
      <c r="I28" s="19">
        <f>+F28-G28</f>
        <v>0</v>
      </c>
    </row>
    <row r="29" spans="2:9" s="2" customFormat="1">
      <c r="B29" s="18"/>
      <c r="C29" s="26" t="s">
        <v>59</v>
      </c>
      <c r="D29" s="24">
        <f>+D30+D31+D32+D33+D34+D36+D37+D38</f>
        <v>0</v>
      </c>
      <c r="E29" s="24">
        <f>+E30+E31+E32+E33+E34+E35+E36+E37+E38</f>
        <v>1320000</v>
      </c>
      <c r="F29" s="25">
        <f>+D29+E29</f>
        <v>1320000</v>
      </c>
      <c r="G29" s="24">
        <f>+G30+G31+G32+G33+G36+G38+G37</f>
        <v>509836.67999999993</v>
      </c>
      <c r="H29" s="24">
        <f>+H30+H31+H32+H33+H36+H38+H37</f>
        <v>505605.67999999993</v>
      </c>
      <c r="I29" s="23">
        <f>+F29-G29</f>
        <v>810163.32000000007</v>
      </c>
    </row>
    <row r="30" spans="2:9" s="2" customFormat="1">
      <c r="B30" s="18"/>
      <c r="C30" s="22" t="s">
        <v>58</v>
      </c>
      <c r="D30" s="20">
        <v>0</v>
      </c>
      <c r="E30" s="20">
        <v>0</v>
      </c>
      <c r="F30" s="21">
        <f>+D30+E30</f>
        <v>0</v>
      </c>
      <c r="G30" s="20">
        <v>0</v>
      </c>
      <c r="H30" s="20">
        <v>0</v>
      </c>
      <c r="I30" s="19">
        <f>+F30-G30</f>
        <v>0</v>
      </c>
    </row>
    <row r="31" spans="2:9" s="2" customFormat="1">
      <c r="B31" s="18"/>
      <c r="C31" s="22" t="s">
        <v>57</v>
      </c>
      <c r="D31" s="20">
        <v>0</v>
      </c>
      <c r="E31" s="20">
        <v>0</v>
      </c>
      <c r="F31" s="21">
        <f>+D31+E31</f>
        <v>0</v>
      </c>
      <c r="G31" s="20">
        <v>0</v>
      </c>
      <c r="H31" s="20">
        <v>0</v>
      </c>
      <c r="I31" s="19">
        <f>+F31-G31</f>
        <v>0</v>
      </c>
    </row>
    <row r="32" spans="2:9" s="2" customFormat="1">
      <c r="B32" s="18"/>
      <c r="C32" s="22" t="s">
        <v>56</v>
      </c>
      <c r="D32" s="20">
        <v>0</v>
      </c>
      <c r="E32" s="20">
        <v>1020000</v>
      </c>
      <c r="F32" s="21">
        <f>+D32+E32</f>
        <v>1020000</v>
      </c>
      <c r="G32" s="20">
        <v>273292.14999999997</v>
      </c>
      <c r="H32" s="20">
        <v>269061.14999999997</v>
      </c>
      <c r="I32" s="19">
        <f>+F32-G32</f>
        <v>746707.85000000009</v>
      </c>
    </row>
    <row r="33" spans="2:9" s="2" customFormat="1">
      <c r="B33" s="18"/>
      <c r="C33" s="22" t="s">
        <v>55</v>
      </c>
      <c r="D33" s="20">
        <v>0</v>
      </c>
      <c r="E33" s="20">
        <v>300000</v>
      </c>
      <c r="F33" s="21">
        <f>+D33+E33</f>
        <v>300000</v>
      </c>
      <c r="G33" s="20">
        <v>236544.53</v>
      </c>
      <c r="H33" s="20">
        <v>236544.53</v>
      </c>
      <c r="I33" s="19">
        <f>+F33-G33</f>
        <v>63455.47</v>
      </c>
    </row>
    <row r="34" spans="2:9" s="2" customFormat="1">
      <c r="B34" s="18"/>
      <c r="C34" s="22" t="s">
        <v>54</v>
      </c>
      <c r="D34" s="20">
        <v>0</v>
      </c>
      <c r="E34" s="20">
        <v>0</v>
      </c>
      <c r="F34" s="21">
        <f>+D34+E34</f>
        <v>0</v>
      </c>
      <c r="G34" s="27">
        <v>0</v>
      </c>
      <c r="H34" s="27">
        <v>0</v>
      </c>
      <c r="I34" s="19">
        <f>+F34-G34</f>
        <v>0</v>
      </c>
    </row>
    <row r="35" spans="2:9" s="2" customFormat="1">
      <c r="B35" s="18"/>
      <c r="C35" s="22" t="s">
        <v>53</v>
      </c>
      <c r="D35" s="20">
        <v>0</v>
      </c>
      <c r="E35" s="20">
        <v>0</v>
      </c>
      <c r="F35" s="21">
        <f>+D35+E35</f>
        <v>0</v>
      </c>
      <c r="G35" s="20">
        <v>0</v>
      </c>
      <c r="H35" s="20">
        <v>0</v>
      </c>
      <c r="I35" s="19">
        <f>+F35-G35</f>
        <v>0</v>
      </c>
    </row>
    <row r="36" spans="2:9" s="2" customFormat="1">
      <c r="B36" s="18"/>
      <c r="C36" s="22" t="s">
        <v>52</v>
      </c>
      <c r="D36" s="20">
        <v>0</v>
      </c>
      <c r="E36" s="20">
        <v>0</v>
      </c>
      <c r="F36" s="21">
        <f>+D36+E36</f>
        <v>0</v>
      </c>
      <c r="G36" s="20">
        <v>0</v>
      </c>
      <c r="H36" s="20">
        <v>0</v>
      </c>
      <c r="I36" s="19">
        <f>+F36-G36</f>
        <v>0</v>
      </c>
    </row>
    <row r="37" spans="2:9" s="2" customFormat="1">
      <c r="B37" s="18"/>
      <c r="C37" s="22" t="s">
        <v>51</v>
      </c>
      <c r="D37" s="20">
        <v>0</v>
      </c>
      <c r="E37" s="20">
        <v>0</v>
      </c>
      <c r="F37" s="21">
        <f>+D37+E37</f>
        <v>0</v>
      </c>
      <c r="G37" s="20">
        <v>0</v>
      </c>
      <c r="H37" s="20">
        <v>0</v>
      </c>
      <c r="I37" s="19">
        <f>+F37-G37</f>
        <v>0</v>
      </c>
    </row>
    <row r="38" spans="2:9" s="2" customFormat="1">
      <c r="B38" s="18"/>
      <c r="C38" s="22" t="s">
        <v>50</v>
      </c>
      <c r="D38" s="20">
        <v>0</v>
      </c>
      <c r="E38" s="20">
        <v>0</v>
      </c>
      <c r="F38" s="21">
        <f>+D38+E38</f>
        <v>0</v>
      </c>
      <c r="G38" s="20">
        <v>0</v>
      </c>
      <c r="H38" s="20">
        <v>0</v>
      </c>
      <c r="I38" s="19">
        <f>+F38-G38</f>
        <v>0</v>
      </c>
    </row>
    <row r="39" spans="2:9" s="2" customFormat="1">
      <c r="B39" s="18"/>
      <c r="C39" s="26" t="s">
        <v>49</v>
      </c>
      <c r="D39" s="24">
        <f>+D43</f>
        <v>0</v>
      </c>
      <c r="E39" s="24">
        <f>+E46</f>
        <v>0</v>
      </c>
      <c r="F39" s="21">
        <f>+D39+E39</f>
        <v>0</v>
      </c>
      <c r="G39" s="24">
        <f>+G42</f>
        <v>0</v>
      </c>
      <c r="H39" s="24">
        <f>+H42</f>
        <v>0</v>
      </c>
      <c r="I39" s="23">
        <f>+F39-G39</f>
        <v>0</v>
      </c>
    </row>
    <row r="40" spans="2:9" s="2" customFormat="1">
      <c r="B40" s="18"/>
      <c r="C40" s="22" t="s">
        <v>48</v>
      </c>
      <c r="D40" s="20">
        <v>0</v>
      </c>
      <c r="E40" s="20">
        <v>0</v>
      </c>
      <c r="F40" s="21">
        <f>+D40+E40</f>
        <v>0</v>
      </c>
      <c r="G40" s="20">
        <v>0</v>
      </c>
      <c r="H40" s="20">
        <v>0</v>
      </c>
      <c r="I40" s="19">
        <f>+F40-G40</f>
        <v>0</v>
      </c>
    </row>
    <row r="41" spans="2:9" s="2" customFormat="1">
      <c r="B41" s="18"/>
      <c r="C41" s="22" t="s">
        <v>47</v>
      </c>
      <c r="D41" s="20">
        <v>0</v>
      </c>
      <c r="E41" s="20">
        <v>0</v>
      </c>
      <c r="F41" s="21">
        <f>+D41+E41</f>
        <v>0</v>
      </c>
      <c r="G41" s="20">
        <v>0</v>
      </c>
      <c r="H41" s="20">
        <v>0</v>
      </c>
      <c r="I41" s="19">
        <f>+F41-G41</f>
        <v>0</v>
      </c>
    </row>
    <row r="42" spans="2:9" s="2" customFormat="1">
      <c r="B42" s="18"/>
      <c r="C42" s="22" t="s">
        <v>46</v>
      </c>
      <c r="D42" s="20">
        <v>0</v>
      </c>
      <c r="E42" s="20">
        <v>0</v>
      </c>
      <c r="F42" s="21">
        <f>+D42+E42</f>
        <v>0</v>
      </c>
      <c r="G42" s="20">
        <v>0</v>
      </c>
      <c r="H42" s="20">
        <v>0</v>
      </c>
      <c r="I42" s="19">
        <f>+F42-G42</f>
        <v>0</v>
      </c>
    </row>
    <row r="43" spans="2:9" s="2" customFormat="1">
      <c r="B43" s="18"/>
      <c r="C43" s="22" t="s">
        <v>45</v>
      </c>
      <c r="D43" s="20">
        <v>0</v>
      </c>
      <c r="E43" s="20">
        <v>0</v>
      </c>
      <c r="F43" s="21">
        <f>+D43+E43</f>
        <v>0</v>
      </c>
      <c r="G43" s="20">
        <v>0</v>
      </c>
      <c r="H43" s="20">
        <v>0</v>
      </c>
      <c r="I43" s="19">
        <f>+F43-G43</f>
        <v>0</v>
      </c>
    </row>
    <row r="44" spans="2:9" s="2" customFormat="1">
      <c r="B44" s="18"/>
      <c r="C44" s="22" t="s">
        <v>44</v>
      </c>
      <c r="D44" s="20">
        <v>0</v>
      </c>
      <c r="E44" s="20">
        <v>0</v>
      </c>
      <c r="F44" s="21">
        <f>+D44+E44</f>
        <v>0</v>
      </c>
      <c r="G44" s="20">
        <v>0</v>
      </c>
      <c r="H44" s="20">
        <v>0</v>
      </c>
      <c r="I44" s="19">
        <f>+F44-G44</f>
        <v>0</v>
      </c>
    </row>
    <row r="45" spans="2:9" s="2" customFormat="1">
      <c r="B45" s="18"/>
      <c r="C45" s="22" t="s">
        <v>43</v>
      </c>
      <c r="D45" s="20">
        <v>0</v>
      </c>
      <c r="E45" s="20">
        <v>0</v>
      </c>
      <c r="F45" s="21">
        <f>+D45+E45</f>
        <v>0</v>
      </c>
      <c r="G45" s="20">
        <v>0</v>
      </c>
      <c r="H45" s="20">
        <v>0</v>
      </c>
      <c r="I45" s="19">
        <f>+F45-G45</f>
        <v>0</v>
      </c>
    </row>
    <row r="46" spans="2:9" s="2" customFormat="1">
      <c r="B46" s="18"/>
      <c r="C46" s="22" t="s">
        <v>42</v>
      </c>
      <c r="D46" s="20">
        <v>0</v>
      </c>
      <c r="E46" s="20">
        <v>0</v>
      </c>
      <c r="F46" s="21">
        <f>+D46+E46</f>
        <v>0</v>
      </c>
      <c r="G46" s="20">
        <v>0</v>
      </c>
      <c r="H46" s="20">
        <v>0</v>
      </c>
      <c r="I46" s="19">
        <f>+F46-G46</f>
        <v>0</v>
      </c>
    </row>
    <row r="47" spans="2:9" s="2" customFormat="1">
      <c r="B47" s="18"/>
      <c r="C47" s="22" t="s">
        <v>41</v>
      </c>
      <c r="D47" s="20">
        <v>0</v>
      </c>
      <c r="E47" s="20">
        <v>0</v>
      </c>
      <c r="F47" s="21">
        <f>+D47+E47</f>
        <v>0</v>
      </c>
      <c r="G47" s="20">
        <v>0</v>
      </c>
      <c r="H47" s="20">
        <v>0</v>
      </c>
      <c r="I47" s="19">
        <f>+F47-G47</f>
        <v>0</v>
      </c>
    </row>
    <row r="48" spans="2:9" s="2" customFormat="1">
      <c r="B48" s="18"/>
      <c r="C48" s="22" t="s">
        <v>40</v>
      </c>
      <c r="D48" s="20">
        <v>0</v>
      </c>
      <c r="E48" s="20">
        <v>0</v>
      </c>
      <c r="F48" s="21">
        <f>+D48+E48</f>
        <v>0</v>
      </c>
      <c r="G48" s="20">
        <v>0</v>
      </c>
      <c r="H48" s="20">
        <v>0</v>
      </c>
      <c r="I48" s="19">
        <f>+F48-G48</f>
        <v>0</v>
      </c>
    </row>
    <row r="49" spans="2:9" s="2" customFormat="1">
      <c r="B49" s="18"/>
      <c r="C49" s="26" t="s">
        <v>39</v>
      </c>
      <c r="D49" s="24">
        <v>0</v>
      </c>
      <c r="E49" s="24">
        <f>+E50+E51+E55</f>
        <v>0</v>
      </c>
      <c r="F49" s="21">
        <f>+D49+E49</f>
        <v>0</v>
      </c>
      <c r="G49" s="24">
        <f>+G50</f>
        <v>0</v>
      </c>
      <c r="H49" s="24">
        <f>+H50</f>
        <v>0</v>
      </c>
      <c r="I49" s="23">
        <f>+F49-G49</f>
        <v>0</v>
      </c>
    </row>
    <row r="50" spans="2:9" s="2" customFormat="1">
      <c r="B50" s="18"/>
      <c r="C50" s="22" t="s">
        <v>38</v>
      </c>
      <c r="D50" s="20">
        <v>0</v>
      </c>
      <c r="E50" s="20">
        <v>0</v>
      </c>
      <c r="F50" s="21">
        <f>+D50+E50</f>
        <v>0</v>
      </c>
      <c r="G50" s="20">
        <v>0</v>
      </c>
      <c r="H50" s="20">
        <v>0</v>
      </c>
      <c r="I50" s="19">
        <f>+F50-G50</f>
        <v>0</v>
      </c>
    </row>
    <row r="51" spans="2:9" s="2" customFormat="1">
      <c r="B51" s="18"/>
      <c r="C51" s="22" t="s">
        <v>37</v>
      </c>
      <c r="D51" s="20">
        <v>0</v>
      </c>
      <c r="E51" s="20">
        <v>0</v>
      </c>
      <c r="F51" s="21">
        <f>+D51+E51</f>
        <v>0</v>
      </c>
      <c r="G51" s="20">
        <v>0</v>
      </c>
      <c r="H51" s="20">
        <v>0</v>
      </c>
      <c r="I51" s="19">
        <f>+F51-G51</f>
        <v>0</v>
      </c>
    </row>
    <row r="52" spans="2:9" s="2" customFormat="1">
      <c r="B52" s="18"/>
      <c r="C52" s="22" t="s">
        <v>36</v>
      </c>
      <c r="D52" s="20">
        <v>0</v>
      </c>
      <c r="E52" s="20">
        <v>0</v>
      </c>
      <c r="F52" s="21">
        <f>+D52+E52</f>
        <v>0</v>
      </c>
      <c r="G52" s="20">
        <v>0</v>
      </c>
      <c r="H52" s="20">
        <v>0</v>
      </c>
      <c r="I52" s="19">
        <f>+F52-G52</f>
        <v>0</v>
      </c>
    </row>
    <row r="53" spans="2:9" s="2" customFormat="1">
      <c r="B53" s="18"/>
      <c r="C53" s="22" t="s">
        <v>35</v>
      </c>
      <c r="D53" s="20">
        <v>0</v>
      </c>
      <c r="E53" s="20">
        <v>0</v>
      </c>
      <c r="F53" s="21">
        <f>+D53+E53</f>
        <v>0</v>
      </c>
      <c r="G53" s="20">
        <v>0</v>
      </c>
      <c r="H53" s="20">
        <v>0</v>
      </c>
      <c r="I53" s="19">
        <f>+F53-G53</f>
        <v>0</v>
      </c>
    </row>
    <row r="54" spans="2:9" s="2" customFormat="1">
      <c r="B54" s="18"/>
      <c r="C54" s="22" t="s">
        <v>34</v>
      </c>
      <c r="D54" s="20">
        <v>0</v>
      </c>
      <c r="E54" s="20">
        <v>0</v>
      </c>
      <c r="F54" s="21">
        <f>+D54+E54</f>
        <v>0</v>
      </c>
      <c r="G54" s="20">
        <v>0</v>
      </c>
      <c r="H54" s="20">
        <v>0</v>
      </c>
      <c r="I54" s="19">
        <f>+F54-G54</f>
        <v>0</v>
      </c>
    </row>
    <row r="55" spans="2:9" s="2" customFormat="1">
      <c r="B55" s="18"/>
      <c r="C55" s="22" t="s">
        <v>33</v>
      </c>
      <c r="D55" s="20">
        <v>0</v>
      </c>
      <c r="E55" s="20">
        <v>0</v>
      </c>
      <c r="F55" s="21">
        <f>+D55+E55</f>
        <v>0</v>
      </c>
      <c r="G55" s="20">
        <v>0</v>
      </c>
      <c r="H55" s="20">
        <v>0</v>
      </c>
      <c r="I55" s="19">
        <f>+F55-G55</f>
        <v>0</v>
      </c>
    </row>
    <row r="56" spans="2:9" s="2" customFormat="1">
      <c r="B56" s="18"/>
      <c r="C56" s="22" t="s">
        <v>32</v>
      </c>
      <c r="D56" s="20">
        <v>0</v>
      </c>
      <c r="E56" s="20">
        <v>0</v>
      </c>
      <c r="F56" s="21">
        <f>+D56+E56</f>
        <v>0</v>
      </c>
      <c r="G56" s="20">
        <v>0</v>
      </c>
      <c r="H56" s="20">
        <v>0</v>
      </c>
      <c r="I56" s="19">
        <f>+F56-G56</f>
        <v>0</v>
      </c>
    </row>
    <row r="57" spans="2:9" s="2" customFormat="1">
      <c r="B57" s="18"/>
      <c r="C57" s="22" t="s">
        <v>31</v>
      </c>
      <c r="D57" s="20">
        <v>0</v>
      </c>
      <c r="E57" s="20">
        <v>0</v>
      </c>
      <c r="F57" s="21">
        <f>+D57+E57</f>
        <v>0</v>
      </c>
      <c r="G57" s="20">
        <v>0</v>
      </c>
      <c r="H57" s="20">
        <v>0</v>
      </c>
      <c r="I57" s="19">
        <f>+F57-G57</f>
        <v>0</v>
      </c>
    </row>
    <row r="58" spans="2:9" s="2" customFormat="1">
      <c r="B58" s="18"/>
      <c r="C58" s="22" t="s">
        <v>30</v>
      </c>
      <c r="D58" s="20">
        <v>0</v>
      </c>
      <c r="E58" s="20">
        <v>0</v>
      </c>
      <c r="F58" s="21">
        <f>+D58+E58</f>
        <v>0</v>
      </c>
      <c r="G58" s="20">
        <v>0</v>
      </c>
      <c r="H58" s="20">
        <v>0</v>
      </c>
      <c r="I58" s="19">
        <f>+F58-G58</f>
        <v>0</v>
      </c>
    </row>
    <row r="59" spans="2:9" s="2" customFormat="1">
      <c r="B59" s="18"/>
      <c r="C59" s="26" t="s">
        <v>29</v>
      </c>
      <c r="D59" s="20">
        <v>0</v>
      </c>
      <c r="E59" s="20">
        <v>0</v>
      </c>
      <c r="F59" s="21">
        <f>+D59+E59</f>
        <v>0</v>
      </c>
      <c r="G59" s="20">
        <v>0</v>
      </c>
      <c r="H59" s="20">
        <v>0</v>
      </c>
      <c r="I59" s="23">
        <f>+F59-G59</f>
        <v>0</v>
      </c>
    </row>
    <row r="60" spans="2:9" s="2" customFormat="1">
      <c r="B60" s="18"/>
      <c r="C60" s="22" t="s">
        <v>28</v>
      </c>
      <c r="D60" s="20">
        <v>0</v>
      </c>
      <c r="E60" s="20">
        <v>0</v>
      </c>
      <c r="F60" s="21">
        <f>+D60+E60</f>
        <v>0</v>
      </c>
      <c r="G60" s="20">
        <v>0</v>
      </c>
      <c r="H60" s="20">
        <v>0</v>
      </c>
      <c r="I60" s="19">
        <f>+F60-G60</f>
        <v>0</v>
      </c>
    </row>
    <row r="61" spans="2:9" s="2" customFormat="1">
      <c r="B61" s="18"/>
      <c r="C61" s="22" t="s">
        <v>27</v>
      </c>
      <c r="D61" s="20">
        <v>0</v>
      </c>
      <c r="E61" s="20">
        <v>0</v>
      </c>
      <c r="F61" s="21">
        <f>+D61+E61</f>
        <v>0</v>
      </c>
      <c r="G61" s="20">
        <v>0</v>
      </c>
      <c r="H61" s="20">
        <v>0</v>
      </c>
      <c r="I61" s="19">
        <f>+F61-G61</f>
        <v>0</v>
      </c>
    </row>
    <row r="62" spans="2:9" s="2" customFormat="1">
      <c r="B62" s="18"/>
      <c r="C62" s="22" t="s">
        <v>26</v>
      </c>
      <c r="D62" s="20">
        <v>0</v>
      </c>
      <c r="E62" s="20">
        <v>0</v>
      </c>
      <c r="F62" s="21">
        <f>+D62+E62</f>
        <v>0</v>
      </c>
      <c r="G62" s="20">
        <v>0</v>
      </c>
      <c r="H62" s="20">
        <v>0</v>
      </c>
      <c r="I62" s="19">
        <f>+F62-G62</f>
        <v>0</v>
      </c>
    </row>
    <row r="63" spans="2:9" s="2" customFormat="1">
      <c r="B63" s="18"/>
      <c r="C63" s="26" t="s">
        <v>25</v>
      </c>
      <c r="D63" s="24">
        <f>+D70</f>
        <v>0</v>
      </c>
      <c r="E63" s="24">
        <f>SUM(E64:E70)</f>
        <v>6087754.9400000013</v>
      </c>
      <c r="F63" s="23">
        <f>+D63+E63</f>
        <v>6087754.9400000013</v>
      </c>
      <c r="G63" s="24">
        <v>0</v>
      </c>
      <c r="H63" s="24">
        <v>0</v>
      </c>
      <c r="I63" s="23">
        <f>+F63-G63</f>
        <v>6087754.9400000013</v>
      </c>
    </row>
    <row r="64" spans="2:9" s="2" customFormat="1">
      <c r="B64" s="18"/>
      <c r="C64" s="22" t="s">
        <v>24</v>
      </c>
      <c r="D64" s="20">
        <v>0</v>
      </c>
      <c r="E64" s="20">
        <v>0</v>
      </c>
      <c r="F64" s="21">
        <f>+D64+E64</f>
        <v>0</v>
      </c>
      <c r="G64" s="20">
        <v>0</v>
      </c>
      <c r="H64" s="20">
        <v>0</v>
      </c>
      <c r="I64" s="19">
        <f>+F64-G64</f>
        <v>0</v>
      </c>
    </row>
    <row r="65" spans="2:9" s="2" customFormat="1">
      <c r="B65" s="18"/>
      <c r="C65" s="22" t="s">
        <v>23</v>
      </c>
      <c r="D65" s="20">
        <v>0</v>
      </c>
      <c r="E65" s="20">
        <v>0</v>
      </c>
      <c r="F65" s="21">
        <f>+D65+E65</f>
        <v>0</v>
      </c>
      <c r="G65" s="20">
        <v>0</v>
      </c>
      <c r="H65" s="20">
        <v>0</v>
      </c>
      <c r="I65" s="19">
        <f>+F65-G65</f>
        <v>0</v>
      </c>
    </row>
    <row r="66" spans="2:9" s="2" customFormat="1">
      <c r="B66" s="18"/>
      <c r="C66" s="22" t="s">
        <v>22</v>
      </c>
      <c r="D66" s="20">
        <v>0</v>
      </c>
      <c r="E66" s="20">
        <v>0</v>
      </c>
      <c r="F66" s="21">
        <f>+D66+E66</f>
        <v>0</v>
      </c>
      <c r="G66" s="20">
        <v>0</v>
      </c>
      <c r="H66" s="20">
        <v>0</v>
      </c>
      <c r="I66" s="19">
        <f>+F66-G66</f>
        <v>0</v>
      </c>
    </row>
    <row r="67" spans="2:9" s="2" customFormat="1">
      <c r="B67" s="18"/>
      <c r="C67" s="22" t="s">
        <v>21</v>
      </c>
      <c r="D67" s="20">
        <v>0</v>
      </c>
      <c r="E67" s="20">
        <v>5882528.7800000012</v>
      </c>
      <c r="F67" s="21">
        <f>+D67+E67</f>
        <v>5882528.7800000012</v>
      </c>
      <c r="G67" s="20">
        <v>0</v>
      </c>
      <c r="H67" s="20">
        <v>0</v>
      </c>
      <c r="I67" s="19">
        <f>+F67-G67</f>
        <v>5882528.7800000012</v>
      </c>
    </row>
    <row r="68" spans="2:9" s="2" customFormat="1">
      <c r="B68" s="18"/>
      <c r="C68" s="22" t="s">
        <v>20</v>
      </c>
      <c r="D68" s="20">
        <v>0</v>
      </c>
      <c r="E68" s="20">
        <v>0</v>
      </c>
      <c r="F68" s="21">
        <f>+D68+E68</f>
        <v>0</v>
      </c>
      <c r="G68" s="20">
        <v>0</v>
      </c>
      <c r="H68" s="20">
        <v>0</v>
      </c>
      <c r="I68" s="19">
        <f>+F68-G68</f>
        <v>0</v>
      </c>
    </row>
    <row r="69" spans="2:9" s="2" customFormat="1">
      <c r="B69" s="18"/>
      <c r="C69" s="22" t="s">
        <v>19</v>
      </c>
      <c r="D69" s="20">
        <v>0</v>
      </c>
      <c r="E69" s="20">
        <v>0</v>
      </c>
      <c r="F69" s="21">
        <f>+D69+E69</f>
        <v>0</v>
      </c>
      <c r="G69" s="20">
        <v>0</v>
      </c>
      <c r="H69" s="20">
        <v>0</v>
      </c>
      <c r="I69" s="19">
        <f>+F69-G69</f>
        <v>0</v>
      </c>
    </row>
    <row r="70" spans="2:9" s="2" customFormat="1">
      <c r="B70" s="18"/>
      <c r="C70" s="22" t="s">
        <v>18</v>
      </c>
      <c r="D70" s="20">
        <v>0</v>
      </c>
      <c r="E70" s="20">
        <f>+[2]EAI!F40</f>
        <v>205226.16</v>
      </c>
      <c r="F70" s="21">
        <f>+D70+E70</f>
        <v>205226.16</v>
      </c>
      <c r="G70" s="20">
        <v>0</v>
      </c>
      <c r="H70" s="20">
        <v>0</v>
      </c>
      <c r="I70" s="19">
        <f>+F70-G70</f>
        <v>205226.16</v>
      </c>
    </row>
    <row r="71" spans="2:9" s="2" customFormat="1">
      <c r="B71" s="18"/>
      <c r="C71" s="26" t="s">
        <v>17</v>
      </c>
      <c r="D71" s="24">
        <v>0</v>
      </c>
      <c r="E71" s="24">
        <v>0</v>
      </c>
      <c r="F71" s="25">
        <f>+D71+E71</f>
        <v>0</v>
      </c>
      <c r="G71" s="24">
        <v>0</v>
      </c>
      <c r="H71" s="24">
        <v>0</v>
      </c>
      <c r="I71" s="23">
        <f>+F71-G71</f>
        <v>0</v>
      </c>
    </row>
    <row r="72" spans="2:9" s="2" customFormat="1">
      <c r="B72" s="18"/>
      <c r="C72" s="22" t="s">
        <v>16</v>
      </c>
      <c r="D72" s="20">
        <v>0</v>
      </c>
      <c r="E72" s="20">
        <v>0</v>
      </c>
      <c r="F72" s="21">
        <f>+D72+E72</f>
        <v>0</v>
      </c>
      <c r="G72" s="20">
        <v>0</v>
      </c>
      <c r="H72" s="20">
        <v>0</v>
      </c>
      <c r="I72" s="19">
        <f>+F72-G72</f>
        <v>0</v>
      </c>
    </row>
    <row r="73" spans="2:9" s="2" customFormat="1">
      <c r="B73" s="18"/>
      <c r="C73" s="22" t="s">
        <v>15</v>
      </c>
      <c r="D73" s="20">
        <v>0</v>
      </c>
      <c r="E73" s="20">
        <v>0</v>
      </c>
      <c r="F73" s="21">
        <f>+D73+E73</f>
        <v>0</v>
      </c>
      <c r="G73" s="20">
        <v>0</v>
      </c>
      <c r="H73" s="20">
        <v>0</v>
      </c>
      <c r="I73" s="19">
        <f>+F73-G73</f>
        <v>0</v>
      </c>
    </row>
    <row r="74" spans="2:9" s="2" customFormat="1">
      <c r="B74" s="18"/>
      <c r="C74" s="22" t="s">
        <v>14</v>
      </c>
      <c r="D74" s="20">
        <v>0</v>
      </c>
      <c r="E74" s="20">
        <v>0</v>
      </c>
      <c r="F74" s="21">
        <f>+D74+E74</f>
        <v>0</v>
      </c>
      <c r="G74" s="20">
        <v>0</v>
      </c>
      <c r="H74" s="20">
        <v>0</v>
      </c>
      <c r="I74" s="19">
        <f>+F74-G74</f>
        <v>0</v>
      </c>
    </row>
    <row r="75" spans="2:9" s="2" customFormat="1">
      <c r="B75" s="18"/>
      <c r="C75" s="26" t="s">
        <v>13</v>
      </c>
      <c r="D75" s="24">
        <v>0</v>
      </c>
      <c r="E75" s="24">
        <v>0</v>
      </c>
      <c r="F75" s="25">
        <f>+D75+E75</f>
        <v>0</v>
      </c>
      <c r="G75" s="24">
        <v>0</v>
      </c>
      <c r="H75" s="24">
        <v>0</v>
      </c>
      <c r="I75" s="23">
        <f>+F75-G75</f>
        <v>0</v>
      </c>
    </row>
    <row r="76" spans="2:9" s="2" customFormat="1">
      <c r="B76" s="18"/>
      <c r="C76" s="22" t="s">
        <v>12</v>
      </c>
      <c r="D76" s="20">
        <v>0</v>
      </c>
      <c r="E76" s="20">
        <v>0</v>
      </c>
      <c r="F76" s="21">
        <f>+D76+E76</f>
        <v>0</v>
      </c>
      <c r="G76" s="20">
        <v>0</v>
      </c>
      <c r="H76" s="20">
        <v>0</v>
      </c>
      <c r="I76" s="19">
        <f>+F76-G76</f>
        <v>0</v>
      </c>
    </row>
    <row r="77" spans="2:9" s="2" customFormat="1">
      <c r="B77" s="18"/>
      <c r="C77" s="22" t="s">
        <v>11</v>
      </c>
      <c r="D77" s="20">
        <v>0</v>
      </c>
      <c r="E77" s="20">
        <v>0</v>
      </c>
      <c r="F77" s="21">
        <f>+D77+E77</f>
        <v>0</v>
      </c>
      <c r="G77" s="20">
        <v>0</v>
      </c>
      <c r="H77" s="20">
        <v>0</v>
      </c>
      <c r="I77" s="19">
        <f>+F77-G77</f>
        <v>0</v>
      </c>
    </row>
    <row r="78" spans="2:9" s="2" customFormat="1">
      <c r="B78" s="18"/>
      <c r="C78" s="22" t="s">
        <v>10</v>
      </c>
      <c r="D78" s="20">
        <v>0</v>
      </c>
      <c r="E78" s="20">
        <v>0</v>
      </c>
      <c r="F78" s="21">
        <f>+D78+E78</f>
        <v>0</v>
      </c>
      <c r="G78" s="20">
        <v>0</v>
      </c>
      <c r="H78" s="20">
        <v>0</v>
      </c>
      <c r="I78" s="19">
        <f>+F78-G78</f>
        <v>0</v>
      </c>
    </row>
    <row r="79" spans="2:9" s="2" customFormat="1">
      <c r="B79" s="18"/>
      <c r="C79" s="22" t="s">
        <v>9</v>
      </c>
      <c r="D79" s="20">
        <v>0</v>
      </c>
      <c r="E79" s="20">
        <v>0</v>
      </c>
      <c r="F79" s="21">
        <f>+D79+E79</f>
        <v>0</v>
      </c>
      <c r="G79" s="20">
        <v>0</v>
      </c>
      <c r="H79" s="20">
        <v>0</v>
      </c>
      <c r="I79" s="19">
        <f>+F79-G79</f>
        <v>0</v>
      </c>
    </row>
    <row r="80" spans="2:9" s="2" customFormat="1">
      <c r="B80" s="18"/>
      <c r="C80" s="22" t="s">
        <v>8</v>
      </c>
      <c r="D80" s="20">
        <v>0</v>
      </c>
      <c r="E80" s="20">
        <v>0</v>
      </c>
      <c r="F80" s="21">
        <f>+D80+E80</f>
        <v>0</v>
      </c>
      <c r="G80" s="20">
        <v>0</v>
      </c>
      <c r="H80" s="20">
        <v>0</v>
      </c>
      <c r="I80" s="19">
        <f>+F80-G80</f>
        <v>0</v>
      </c>
    </row>
    <row r="81" spans="2:10" s="2" customFormat="1">
      <c r="B81" s="18"/>
      <c r="C81" s="22" t="s">
        <v>7</v>
      </c>
      <c r="D81" s="20">
        <v>0</v>
      </c>
      <c r="E81" s="20">
        <v>0</v>
      </c>
      <c r="F81" s="21">
        <f>+D81+E81</f>
        <v>0</v>
      </c>
      <c r="G81" s="20">
        <v>0</v>
      </c>
      <c r="H81" s="20">
        <v>0</v>
      </c>
      <c r="I81" s="19">
        <f>+F81-G81</f>
        <v>0</v>
      </c>
    </row>
    <row r="82" spans="2:10" s="2" customFormat="1">
      <c r="B82" s="18"/>
      <c r="C82" s="22" t="s">
        <v>6</v>
      </c>
      <c r="D82" s="20">
        <v>0</v>
      </c>
      <c r="E82" s="20">
        <v>0</v>
      </c>
      <c r="F82" s="21">
        <f>+D82+E82</f>
        <v>0</v>
      </c>
      <c r="G82" s="20">
        <v>0</v>
      </c>
      <c r="H82" s="20">
        <v>0</v>
      </c>
      <c r="I82" s="19">
        <f>+F82-G82</f>
        <v>0</v>
      </c>
    </row>
    <row r="83" spans="2:10" s="2" customFormat="1">
      <c r="B83" s="18"/>
      <c r="C83" s="7"/>
      <c r="D83" s="17"/>
      <c r="E83" s="17"/>
      <c r="F83" s="17"/>
      <c r="G83" s="16"/>
      <c r="H83" s="16"/>
      <c r="I83" s="15">
        <f>+F83-G83</f>
        <v>0</v>
      </c>
    </row>
    <row r="84" spans="2:10" s="2" customFormat="1">
      <c r="B84" s="14"/>
      <c r="C84" s="13" t="s">
        <v>5</v>
      </c>
      <c r="D84" s="12">
        <f>+D11+D19+D29+D39+D49+D63+D71+D75</f>
        <v>0</v>
      </c>
      <c r="E84" s="12">
        <f>+E11+E19+E29+E39+E49+E63+E71+E75</f>
        <v>7407754.9400000013</v>
      </c>
      <c r="F84" s="12">
        <f>+F11+F19+F29+F39+F49+F63+F71+F75</f>
        <v>7407754.9400000013</v>
      </c>
      <c r="G84" s="12">
        <f>+G11+G19+G29+G39+G49+G63+G71+G75</f>
        <v>509836.67999999993</v>
      </c>
      <c r="H84" s="12">
        <f>+H11+H19+H29+H39+H49+H63+H71+H75</f>
        <v>505605.67999999993</v>
      </c>
      <c r="I84" s="12">
        <f>+I11+I19+I29+I39+I49+I63+I71+I75</f>
        <v>6897918.2600000016</v>
      </c>
      <c r="J84" s="11"/>
    </row>
    <row r="85" spans="2:10" s="1" customFormat="1">
      <c r="E85" s="3"/>
      <c r="F85" s="3"/>
      <c r="J85" s="2"/>
    </row>
    <row r="86" spans="2:10" s="1" customFormat="1">
      <c r="B86" s="10" t="s">
        <v>4</v>
      </c>
      <c r="E86" s="3"/>
      <c r="F86" s="9"/>
      <c r="G86" s="8"/>
      <c r="H86" s="8"/>
      <c r="I86" s="8"/>
      <c r="J86" s="2"/>
    </row>
    <row r="87" spans="2:10" s="1" customFormat="1">
      <c r="B87" s="10"/>
      <c r="E87" s="3"/>
      <c r="F87" s="9"/>
      <c r="G87" s="8"/>
      <c r="H87" s="8"/>
      <c r="I87" s="8"/>
      <c r="J87" s="2"/>
    </row>
    <row r="88" spans="2:10" s="1" customFormat="1">
      <c r="E88" s="3"/>
      <c r="F88" s="3"/>
      <c r="J88" s="2"/>
    </row>
    <row r="89" spans="2:10" s="1" customFormat="1">
      <c r="D89" s="8" t="str">
        <f>IF(D85=[1]CAdmon!D71," ","ERROR")</f>
        <v xml:space="preserve"> </v>
      </c>
      <c r="E89" s="9" t="str">
        <f>IF(E85=[1]CAdmon!E71," ","ERROR")</f>
        <v xml:space="preserve"> </v>
      </c>
      <c r="F89" s="9" t="str">
        <f>IF(F85=[1]CAdmon!F71," ","ERROR")</f>
        <v xml:space="preserve"> </v>
      </c>
      <c r="G89" s="8" t="str">
        <f>IF(G85=[1]CAdmon!H71," ","ERROR")</f>
        <v xml:space="preserve"> </v>
      </c>
      <c r="H89" s="8" t="str">
        <f>IF(H85=[1]CAdmon!J71," ","ERROR")</f>
        <v xml:space="preserve"> </v>
      </c>
      <c r="I89" s="8" t="str">
        <f>IF(I85=[1]CAdmon!K71," ","ERROR")</f>
        <v xml:space="preserve"> </v>
      </c>
      <c r="J89" s="2"/>
    </row>
    <row r="90" spans="2:10" s="1" customFormat="1">
      <c r="C90" s="7"/>
      <c r="E90" s="3"/>
      <c r="J90" s="2"/>
    </row>
    <row r="91" spans="2:10" s="1" customFormat="1">
      <c r="C91" s="5" t="s">
        <v>3</v>
      </c>
      <c r="E91" s="3"/>
      <c r="F91" s="6" t="s">
        <v>2</v>
      </c>
      <c r="G91" s="6"/>
      <c r="H91" s="6"/>
      <c r="I91" s="6"/>
      <c r="J91" s="2"/>
    </row>
    <row r="92" spans="2:10" s="1" customFormat="1">
      <c r="C92" s="5" t="s">
        <v>1</v>
      </c>
      <c r="E92" s="3"/>
      <c r="F92" s="4" t="s">
        <v>0</v>
      </c>
      <c r="G92" s="4"/>
      <c r="H92" s="4"/>
      <c r="I92" s="4"/>
      <c r="J92" s="2"/>
    </row>
  </sheetData>
  <mergeCells count="10">
    <mergeCell ref="F91:I91"/>
    <mergeCell ref="F92:I92"/>
    <mergeCell ref="B7:C9"/>
    <mergeCell ref="B1:I1"/>
    <mergeCell ref="B2:I2"/>
    <mergeCell ref="B3:I3"/>
    <mergeCell ref="B5:I5"/>
    <mergeCell ref="D7:H7"/>
    <mergeCell ref="I7:I8"/>
    <mergeCell ref="B10:C10"/>
  </mergeCells>
  <pageMargins left="0.7" right="0.7" top="0.44" bottom="0.75" header="0.3" footer="0.3"/>
  <pageSetup scale="7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2018-10-09T17:47:50Z</dcterms:created>
  <dcterms:modified xsi:type="dcterms:W3CDTF">2018-10-09T17:48:35Z</dcterms:modified>
</cp:coreProperties>
</file>