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435" windowWidth="28275" windowHeight="11550"/>
  </bookViews>
  <sheets>
    <sheet name="CFG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CFG!$A$3:$G$39</definedName>
    <definedName name="A">[2]ECABR!#REF!</definedName>
    <definedName name="A_impresión_IM">[2]ECABR!#REF!</definedName>
    <definedName name="A325_FFF_PEGT_CLC_2301">[2]ECABR!#REF!</definedName>
    <definedName name="abc">[3]TOTAL!#REF!</definedName>
    <definedName name="_xlnm.Extract">[4]EGRESOS!#REF!</definedName>
    <definedName name="B">[4]EGRESOS!#REF!</definedName>
    <definedName name="balanza_mes">'[5]Ene-16'!$A$1:$H$200</definedName>
    <definedName name="BASE">#REF!</definedName>
    <definedName name="_xlnm.Database">[6]REPORTO!#REF!</definedName>
    <definedName name="cba">[3]TOTAL!#REF!</definedName>
    <definedName name="CONTABLE">[3]TOTAL!#REF!</definedName>
    <definedName name="ELOY">#REF!</definedName>
    <definedName name="Fecha">#REF!</definedName>
    <definedName name="HF">[7]T1705HF!$B$20:$B$20</definedName>
    <definedName name="ju">[6]REPORTO!#REF!</definedName>
    <definedName name="mao">[2]ECABR!#REF!</definedName>
    <definedName name="N">#REF!</definedName>
    <definedName name="P">[3]TOTAL!#REF!</definedName>
    <definedName name="PRESUPUESTAL">[3]TOTAL!#REF!</definedName>
    <definedName name="REPORTO">#REF!</definedName>
    <definedName name="T">#REF!</definedName>
    <definedName name="TCAIE">[8]CH1902!$B$20:$B$20</definedName>
    <definedName name="TCFEEIS">#REF!</definedName>
    <definedName name="TRASP">#REF!</definedName>
    <definedName name="U">#REF!</definedName>
    <definedName name="x">#REF!</definedName>
  </definedNames>
  <calcPr calcId="125725"/>
</workbook>
</file>

<file path=xl/calcChain.xml><?xml version="1.0" encoding="utf-8"?>
<calcChain xmlns="http://schemas.openxmlformats.org/spreadsheetml/2006/main">
  <c r="G54" i="1"/>
  <c r="F54"/>
  <c r="E54"/>
  <c r="D54"/>
  <c r="C54"/>
  <c r="G39"/>
  <c r="D39"/>
  <c r="D38"/>
  <c r="G38" s="1"/>
  <c r="G37"/>
  <c r="D37"/>
  <c r="D36"/>
  <c r="G36" s="1"/>
  <c r="F35"/>
  <c r="E35"/>
  <c r="C35"/>
  <c r="B35"/>
  <c r="D35" s="1"/>
  <c r="G35" s="1"/>
  <c r="D33"/>
  <c r="G33" s="1"/>
  <c r="G32"/>
  <c r="D32"/>
  <c r="D31"/>
  <c r="G31" s="1"/>
  <c r="G30"/>
  <c r="D30"/>
  <c r="D29"/>
  <c r="G29" s="1"/>
  <c r="G28"/>
  <c r="D28"/>
  <c r="D27"/>
  <c r="G27" s="1"/>
  <c r="F26"/>
  <c r="E26"/>
  <c r="C26"/>
  <c r="D26" s="1"/>
  <c r="G25"/>
  <c r="D25"/>
  <c r="F24"/>
  <c r="E24"/>
  <c r="B24"/>
  <c r="G22"/>
  <c r="D22"/>
  <c r="D21"/>
  <c r="G21" s="1"/>
  <c r="G20"/>
  <c r="D20"/>
  <c r="D19"/>
  <c r="G19" s="1"/>
  <c r="G18"/>
  <c r="D18"/>
  <c r="D17"/>
  <c r="G17" s="1"/>
  <c r="G16"/>
  <c r="D16"/>
  <c r="F15"/>
  <c r="F41" s="1"/>
  <c r="F56" s="1"/>
  <c r="E15"/>
  <c r="E41" s="1"/>
  <c r="E56" s="1"/>
  <c r="C15"/>
  <c r="B15"/>
  <c r="D15" s="1"/>
  <c r="G15" s="1"/>
  <c r="G13"/>
  <c r="D13"/>
  <c r="D12"/>
  <c r="G12" s="1"/>
  <c r="G11"/>
  <c r="D11"/>
  <c r="D10"/>
  <c r="G10" s="1"/>
  <c r="G9"/>
  <c r="D9"/>
  <c r="D8"/>
  <c r="G8" s="1"/>
  <c r="G7"/>
  <c r="D7"/>
  <c r="D6"/>
  <c r="G6" s="1"/>
  <c r="F5"/>
  <c r="E5"/>
  <c r="D5"/>
  <c r="G5" s="1"/>
  <c r="C5"/>
  <c r="B5"/>
  <c r="G26" l="1"/>
  <c r="D24"/>
  <c r="G24" s="1"/>
  <c r="G41" s="1"/>
  <c r="G56" s="1"/>
  <c r="C24"/>
  <c r="C41" s="1"/>
  <c r="C56" s="1"/>
  <c r="D41" l="1"/>
  <c r="D56" s="1"/>
</calcChain>
</file>

<file path=xl/sharedStrings.xml><?xml version="1.0" encoding="utf-8"?>
<sst xmlns="http://schemas.openxmlformats.org/spreadsheetml/2006/main" count="47" uniqueCount="47">
  <si>
    <t>Fideicomiso de Apoyo operativo al Consejo de Cuenca Lerma Chapala   &lt;&lt;FICUENCA&gt;&gt;
Estado Analítico del Ejercicio del Presupuesto de Egresos
Clasificación Funcional (Finalidad y Función)
Del 01 de Enero al 30 de Junio de 2025                                                                                                                                                                                                      
   (Cifras en Pesos)</t>
  </si>
  <si>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</si>
  <si>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</si>
  <si>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</si>
  <si>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</si>
  <si>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</si>
  <si>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</si>
  <si>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</si>
  <si>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</si>
  <si>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</si>
  <si>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</si>
  <si>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</si>
  <si>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</si>
  <si>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</si>
  <si>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</si>
  <si>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</si>
  <si>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</si>
  <si>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Otros Servicios Generales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</si>
  <si>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</si>
  <si>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</si>
  <si>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</si>
  <si>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</si>
  <si>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</si>
  <si>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</si>
  <si>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</si>
  <si>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</si>
  <si>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</si>
  <si>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</si>
  <si>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</si>
  <si>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</si>
  <si>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</si>
  <si>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</si>
  <si>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</si>
  <si>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</si>
  <si>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</si>
  <si>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</si>
  <si>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</si>
  <si>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Pública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</si>
  <si>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</si>
  <si>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</si>
  <si>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</si>
  <si>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Total del Egreso</t>
  </si>
  <si>
    <t>“Bajo protesta de decir verdad declaramos que los Estados Financieros y sus notas, son razonablemente correctos y son responsabilidad del emisor”.</t>
  </si>
  <si>
    <t xml:space="preserve">           Ing. Marisol Suárez Correa                                                                                                                                                                         Juan Lara Centeno</t>
  </si>
  <si>
    <t xml:space="preserve">     Presidenta del Comité Técnico                                                                                                                                     Dirección de Control y Seguimiento de Fideicomisos </t>
  </si>
  <si>
    <t>C.P. Veronica Negrete Barreto</t>
  </si>
  <si>
    <t>Elaboró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</si>
</sst>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64" formatCode="_-* #,##0_-;\-* #,##0_-;_-* &quot;-&quot;??_-;_-@_-"/>
    <numFmt numFmtId="165" formatCode="_(* #,##0.00_);_(* \(#,##0.00\);_(* &quot;-&quot;??_);_(@_)"/>
  </numFmts>
  <fonts count="1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Times New Roman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rgb="FF000000"/>
      <name val="Calibri"/>
      <family val="2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48">
    <xf numFmtId="0" fontId="0" fillId="0" borderId="0"/>
    <xf numFmtId="43" fontId="2" fillId="0" borderId="0" applyFont="0" applyFill="0" applyBorder="0" applyAlignment="0" applyProtection="0"/>
    <xf numFmtId="0" fontId="5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7" fillId="0" borderId="0"/>
    <xf numFmtId="0" fontId="1" fillId="0" borderId="0"/>
    <xf numFmtId="9" fontId="1" fillId="0" borderId="0" applyFont="0" applyFill="0" applyBorder="0" applyAlignment="0" applyProtection="0"/>
  </cellStyleXfs>
  <cellXfs count="33">
    <xf numFmtId="0" fontId="0" fillId="0" borderId="0" xfId="0"/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0" fontId="3" fillId="2" borderId="3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Protection="1">
      <protection locked="0"/>
    </xf>
    <xf numFmtId="0" fontId="6" fillId="2" borderId="4" xfId="2" applyFont="1" applyFill="1" applyBorder="1" applyAlignment="1">
      <alignment horizontal="center" vertical="center"/>
    </xf>
    <xf numFmtId="0" fontId="6" fillId="2" borderId="1" xfId="2" applyFont="1" applyFill="1" applyBorder="1" applyAlignment="1" applyProtection="1">
      <alignment horizontal="centerContinuous" vertical="center" wrapText="1"/>
      <protection locked="0"/>
    </xf>
    <xf numFmtId="0" fontId="6" fillId="2" borderId="2" xfId="2" applyFont="1" applyFill="1" applyBorder="1" applyAlignment="1" applyProtection="1">
      <alignment horizontal="centerContinuous" vertical="center" wrapText="1"/>
      <protection locked="0"/>
    </xf>
    <xf numFmtId="0" fontId="6" fillId="2" borderId="3" xfId="2" applyFont="1" applyFill="1" applyBorder="1" applyAlignment="1" applyProtection="1">
      <alignment horizontal="centerContinuous" vertical="center" wrapText="1"/>
      <protection locked="0"/>
    </xf>
    <xf numFmtId="4" fontId="6" fillId="2" borderId="4" xfId="2" applyNumberFormat="1" applyFont="1" applyFill="1" applyBorder="1" applyAlignment="1">
      <alignment horizontal="center" vertical="center" wrapText="1"/>
    </xf>
    <xf numFmtId="0" fontId="6" fillId="2" borderId="5" xfId="2" applyFont="1" applyFill="1" applyBorder="1" applyAlignment="1">
      <alignment horizontal="center" vertical="center"/>
    </xf>
    <xf numFmtId="4" fontId="6" fillId="2" borderId="6" xfId="2" applyNumberFormat="1" applyFont="1" applyFill="1" applyBorder="1" applyAlignment="1">
      <alignment horizontal="center" vertical="center" wrapText="1"/>
    </xf>
    <xf numFmtId="4" fontId="6" fillId="2" borderId="7" xfId="2" applyNumberFormat="1" applyFont="1" applyFill="1" applyBorder="1" applyAlignment="1">
      <alignment horizontal="center" vertical="center" wrapText="1"/>
    </xf>
    <xf numFmtId="0" fontId="7" fillId="0" borderId="8" xfId="0" applyFont="1" applyBorder="1" applyAlignment="1">
      <alignment wrapText="1"/>
    </xf>
    <xf numFmtId="164" fontId="7" fillId="0" borderId="4" xfId="1" applyNumberFormat="1" applyFont="1" applyBorder="1" applyProtection="1">
      <protection locked="0"/>
    </xf>
    <xf numFmtId="0" fontId="6" fillId="0" borderId="8" xfId="0" applyFont="1" applyBorder="1" applyAlignment="1">
      <alignment horizontal="left" vertical="center"/>
    </xf>
    <xf numFmtId="164" fontId="6" fillId="0" borderId="5" xfId="1" applyNumberFormat="1" applyFont="1" applyBorder="1" applyProtection="1">
      <protection locked="0"/>
    </xf>
    <xf numFmtId="0" fontId="3" fillId="0" borderId="0" xfId="0" applyFont="1" applyProtection="1">
      <protection locked="0"/>
    </xf>
    <xf numFmtId="0" fontId="7" fillId="0" borderId="8" xfId="0" applyFont="1" applyBorder="1" applyAlignment="1">
      <alignment horizontal="left" wrapText="1" indent="1"/>
    </xf>
    <xf numFmtId="164" fontId="7" fillId="0" borderId="5" xfId="1" applyNumberFormat="1" applyFont="1" applyBorder="1" applyProtection="1">
      <protection locked="0"/>
    </xf>
    <xf numFmtId="0" fontId="8" fillId="0" borderId="0" xfId="0" applyFont="1" applyAlignment="1">
      <alignment horizontal="left" wrapText="1" indent="1"/>
    </xf>
    <xf numFmtId="0" fontId="7" fillId="0" borderId="8" xfId="0" applyFont="1" applyBorder="1" applyAlignment="1">
      <alignment horizontal="left" wrapText="1"/>
    </xf>
    <xf numFmtId="164" fontId="6" fillId="0" borderId="5" xfId="1" applyNumberFormat="1" applyFont="1" applyFill="1" applyBorder="1" applyProtection="1">
      <protection locked="0"/>
    </xf>
    <xf numFmtId="0" fontId="6" fillId="0" borderId="0" xfId="0" applyFont="1" applyProtection="1">
      <protection locked="0"/>
    </xf>
    <xf numFmtId="164" fontId="7" fillId="0" borderId="5" xfId="1" applyNumberFormat="1" applyFont="1" applyFill="1" applyBorder="1" applyProtection="1">
      <protection locked="0"/>
    </xf>
    <xf numFmtId="0" fontId="7" fillId="0" borderId="0" xfId="0" applyFont="1" applyProtection="1">
      <protection locked="0"/>
    </xf>
    <xf numFmtId="0" fontId="6" fillId="0" borderId="1" xfId="0" applyFont="1" applyBorder="1" applyAlignment="1" applyProtection="1">
      <alignment horizontal="left"/>
      <protection locked="0"/>
    </xf>
    <xf numFmtId="164" fontId="3" fillId="3" borderId="6" xfId="1" applyNumberFormat="1" applyFont="1" applyFill="1" applyBorder="1" applyAlignment="1">
      <alignment vertical="center"/>
    </xf>
    <xf numFmtId="0" fontId="4" fillId="0" borderId="0" xfId="3" applyFont="1"/>
    <xf numFmtId="0" fontId="4" fillId="0" borderId="9" xfId="4" applyFont="1" applyBorder="1" applyAlignment="1" applyProtection="1">
      <alignment vertical="top"/>
      <protection locked="0"/>
    </xf>
    <xf numFmtId="0" fontId="4" fillId="0" borderId="0" xfId="4" applyFont="1" applyAlignment="1" applyProtection="1">
      <alignment vertical="top"/>
      <protection locked="0"/>
    </xf>
    <xf numFmtId="43" fontId="4" fillId="0" borderId="0" xfId="1" applyFont="1" applyProtection="1">
      <protection locked="0"/>
    </xf>
    <xf numFmtId="43" fontId="4" fillId="0" borderId="0" xfId="0" applyNumberFormat="1" applyFont="1" applyProtection="1">
      <protection locked="0"/>
    </xf>
  </cellXfs>
  <cellStyles count="48">
    <cellStyle name="Millares" xfId="1" builtinId="3"/>
    <cellStyle name="Millares 10 2" xfId="5"/>
    <cellStyle name="Millares 11 3 2" xfId="6"/>
    <cellStyle name="Millares 17 3" xfId="7"/>
    <cellStyle name="Millares 2" xfId="8"/>
    <cellStyle name="Millares 2 2 2 2" xfId="9"/>
    <cellStyle name="Millares 2 4" xfId="10"/>
    <cellStyle name="Millares 2 4 2" xfId="11"/>
    <cellStyle name="Millares 2 4 2 2" xfId="12"/>
    <cellStyle name="Millares 2 5" xfId="13"/>
    <cellStyle name="Millares 4" xfId="14"/>
    <cellStyle name="Normal" xfId="0" builtinId="0"/>
    <cellStyle name="Normal 10 2 2 3" xfId="15"/>
    <cellStyle name="Normal 17 6" xfId="16"/>
    <cellStyle name="Normal 17 6 2" xfId="17"/>
    <cellStyle name="Normal 17 6 2 2" xfId="18"/>
    <cellStyle name="Normal 2" xfId="19"/>
    <cellStyle name="Normal 2 10" xfId="20"/>
    <cellStyle name="Normal 2 2" xfId="21"/>
    <cellStyle name="Normal 2 24" xfId="4"/>
    <cellStyle name="Normal 2 24 2" xfId="22"/>
    <cellStyle name="Normal 2 25 2" xfId="23"/>
    <cellStyle name="Normal 2 26" xfId="24"/>
    <cellStyle name="Normal 2 3 2" xfId="25"/>
    <cellStyle name="Normal 2 3 2 4" xfId="26"/>
    <cellStyle name="Normal 2 3 3" xfId="3"/>
    <cellStyle name="Normal 2 3 4" xfId="27"/>
    <cellStyle name="Normal 2 30" xfId="28"/>
    <cellStyle name="Normal 2 4 3" xfId="29"/>
    <cellStyle name="Normal 2 4 4" xfId="30"/>
    <cellStyle name="Normal 2 4 4 2" xfId="31"/>
    <cellStyle name="Normal 2 5 3" xfId="32"/>
    <cellStyle name="Normal 2 5 3 2" xfId="33"/>
    <cellStyle name="Normal 2 5 3 2 2" xfId="34"/>
    <cellStyle name="Normal 20 3" xfId="35"/>
    <cellStyle name="Normal 24" xfId="36"/>
    <cellStyle name="Normal 24 2" xfId="37"/>
    <cellStyle name="Normal 28" xfId="38"/>
    <cellStyle name="Normal 3" xfId="39"/>
    <cellStyle name="Normal 3 13" xfId="40"/>
    <cellStyle name="Normal 3 14" xfId="41"/>
    <cellStyle name="Normal 3 2" xfId="2"/>
    <cellStyle name="Normal 3 2 2 5" xfId="42"/>
    <cellStyle name="Normal 3 2 2 5 2" xfId="43"/>
    <cellStyle name="Normal 3 3 3" xfId="44"/>
    <cellStyle name="Normal 4 2" xfId="45"/>
    <cellStyle name="Normal 7" xfId="46"/>
    <cellStyle name="Porcentaje 6" xfId="4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322_EAE_PEGT_CLC_250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uario/Alfredo%20Fonseca/afg/2013/CUENTAS%20DE/Relaci&#243;n%20de%20cuentas%20bancarias%20aperturada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Usuario\Downloads\EF%2520ASEG_04\EF%2520ASEG_01_2017\Fidea%2520GN%2520EFP%252001-16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OG"/>
      <sheetName val="CTG"/>
      <sheetName val="CA"/>
      <sheetName val="CFG"/>
    </sheetNames>
    <sheetDataSet>
      <sheetData sheetId="0">
        <row r="76">
          <cell r="C76">
            <v>3430711.51</v>
          </cell>
          <cell r="D76">
            <v>3430711.51</v>
          </cell>
          <cell r="E76">
            <v>865509.97000000009</v>
          </cell>
          <cell r="F76">
            <v>844623.97000000009</v>
          </cell>
          <cell r="G76">
            <v>2565201.54</v>
          </cell>
        </row>
      </sheetData>
      <sheetData sheetId="1"/>
      <sheetData sheetId="2">
        <row r="14">
          <cell r="C14">
            <v>3430711.51</v>
          </cell>
          <cell r="E14">
            <v>865509.97000000009</v>
          </cell>
          <cell r="F14">
            <v>844623.97000000009</v>
          </cell>
        </row>
      </sheetData>
      <sheetData sheetId="3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Listado"/>
      <sheetName val="EA"/>
      <sheetName val="ESF"/>
      <sheetName val="ECSF"/>
      <sheetName val="EAA"/>
      <sheetName val="EADP"/>
      <sheetName val="EVHP"/>
      <sheetName val="EFE"/>
      <sheetName val="PC"/>
      <sheetName val="Notas"/>
      <sheetName val="Rel Cta Banc"/>
      <sheetName val="Esq Bur"/>
      <sheetName val="Ene-16"/>
      <sheetName val="Balanza Dic-15"/>
      <sheetName val="Ene-15"/>
      <sheetName val="Balanza Dic-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1">
          <cell r="A1" t="str">
            <v>CONTPAQ i</v>
          </cell>
          <cell r="D1" t="str">
            <v>FIDEICOMISO IRREVOCABLE DE INVERSION Y ADMINISTRACIÓN</v>
          </cell>
          <cell r="H1" t="str">
            <v>Hoja:      1</v>
          </cell>
        </row>
        <row r="2">
          <cell r="A2" t="str">
            <v>Balanza de comprobación al 31/Ene/2016</v>
          </cell>
          <cell r="H2" t="str">
            <v>Fecha: 13/Feb/2016</v>
          </cell>
        </row>
        <row r="5">
          <cell r="A5" t="str">
            <v>C u e n t a</v>
          </cell>
          <cell r="B5" t="str">
            <v>N o m b r e</v>
          </cell>
          <cell r="C5" t="str">
            <v xml:space="preserve">Saldos </v>
          </cell>
          <cell r="D5" t="str">
            <v>Iniciales</v>
          </cell>
          <cell r="G5" t="str">
            <v xml:space="preserve">Saldos </v>
          </cell>
          <cell r="H5" t="str">
            <v>Actuales</v>
          </cell>
        </row>
        <row r="6">
          <cell r="C6" t="str">
            <v>Deudor</v>
          </cell>
          <cell r="D6" t="str">
            <v>Acreedor</v>
          </cell>
          <cell r="E6" t="str">
            <v>Cargos</v>
          </cell>
          <cell r="F6" t="str">
            <v>Abonos</v>
          </cell>
          <cell r="G6" t="str">
            <v>Deudor</v>
          </cell>
          <cell r="H6" t="str">
            <v>Acreedor</v>
          </cell>
        </row>
        <row r="8">
          <cell r="A8" t="str">
            <v>111-0-00</v>
          </cell>
          <cell r="B8" t="str">
            <v>EFECTIVO Y EQUIVALENTES</v>
          </cell>
          <cell r="C8">
            <v>223790230.09999999</v>
          </cell>
          <cell r="D8" t="str">
            <v xml:space="preserve"> </v>
          </cell>
          <cell r="E8">
            <v>40876948.259999998</v>
          </cell>
          <cell r="F8">
            <v>51499099.659999996</v>
          </cell>
          <cell r="G8">
            <v>213168078.69999999</v>
          </cell>
          <cell r="H8" t="str">
            <v xml:space="preserve"> </v>
          </cell>
        </row>
        <row r="9">
          <cell r="A9" t="str">
            <v>111-2-00</v>
          </cell>
          <cell r="B9" t="str">
            <v>Bancos / Tesoreria</v>
          </cell>
          <cell r="C9">
            <v>733338</v>
          </cell>
          <cell r="D9" t="str">
            <v xml:space="preserve"> </v>
          </cell>
          <cell r="E9">
            <v>28391807.850000001</v>
          </cell>
          <cell r="F9">
            <v>29125137.329999998</v>
          </cell>
          <cell r="G9">
            <v>8.52</v>
          </cell>
          <cell r="H9" t="str">
            <v xml:space="preserve"> </v>
          </cell>
        </row>
        <row r="10">
          <cell r="A10" t="str">
            <v>111-2-07</v>
          </cell>
          <cell r="B10" t="str">
            <v>Bajio cta. 95050201</v>
          </cell>
          <cell r="C10">
            <v>0</v>
          </cell>
          <cell r="D10" t="str">
            <v xml:space="preserve"> </v>
          </cell>
          <cell r="E10">
            <v>46959.1</v>
          </cell>
          <cell r="F10">
            <v>46959.1</v>
          </cell>
          <cell r="G10">
            <v>0</v>
          </cell>
          <cell r="H10" t="str">
            <v xml:space="preserve"> </v>
          </cell>
        </row>
        <row r="11">
          <cell r="A11" t="str">
            <v>111-2-08</v>
          </cell>
          <cell r="B11" t="str">
            <v>Bajio cta. 10568426 (RMD)</v>
          </cell>
          <cell r="C11">
            <v>0</v>
          </cell>
          <cell r="D11" t="str">
            <v xml:space="preserve"> </v>
          </cell>
          <cell r="E11">
            <v>13758358.49</v>
          </cell>
          <cell r="F11">
            <v>13758354.93</v>
          </cell>
          <cell r="G11">
            <v>3.56</v>
          </cell>
          <cell r="H11" t="str">
            <v xml:space="preserve"> </v>
          </cell>
        </row>
        <row r="12">
          <cell r="A12" t="str">
            <v>111-2-09</v>
          </cell>
          <cell r="B12" t="str">
            <v>Bajio cta. 10568707 (EQDR)</v>
          </cell>
          <cell r="C12">
            <v>700000</v>
          </cell>
          <cell r="D12" t="str">
            <v xml:space="preserve"> </v>
          </cell>
          <cell r="E12">
            <v>680010.72</v>
          </cell>
          <cell r="F12">
            <v>1380008.6</v>
          </cell>
          <cell r="G12">
            <v>2.12</v>
          </cell>
          <cell r="H12" t="str">
            <v xml:space="preserve"> </v>
          </cell>
        </row>
        <row r="13">
          <cell r="A13" t="str">
            <v>111-2-10</v>
          </cell>
          <cell r="B13" t="str">
            <v>Bajio cta. 10569267 (MOTUR)</v>
          </cell>
          <cell r="C13">
            <v>33338</v>
          </cell>
          <cell r="D13" t="str">
            <v xml:space="preserve"> </v>
          </cell>
          <cell r="E13">
            <v>13906479.539999999</v>
          </cell>
          <cell r="F13">
            <v>13939814.699999999</v>
          </cell>
          <cell r="G13">
            <v>2.84</v>
          </cell>
          <cell r="H13" t="str">
            <v xml:space="preserve"> </v>
          </cell>
        </row>
        <row r="14">
          <cell r="A14" t="str">
            <v>111-4-00</v>
          </cell>
          <cell r="B14" t="str">
            <v>Inversiones Temporales (Hasta 3 meses)</v>
          </cell>
          <cell r="C14">
            <v>223056892.09999999</v>
          </cell>
          <cell r="D14" t="str">
            <v xml:space="preserve"> </v>
          </cell>
          <cell r="E14">
            <v>12485140.41</v>
          </cell>
          <cell r="F14">
            <v>22373962.329999998</v>
          </cell>
          <cell r="G14">
            <v>213168070.18000001</v>
          </cell>
          <cell r="H14" t="str">
            <v xml:space="preserve"> </v>
          </cell>
        </row>
        <row r="15">
          <cell r="A15" t="str">
            <v>111-4-10</v>
          </cell>
          <cell r="B15" t="str">
            <v>Banco del Bajio Cta 95050201</v>
          </cell>
          <cell r="C15">
            <v>2841317.54</v>
          </cell>
          <cell r="D15" t="str">
            <v xml:space="preserve"> </v>
          </cell>
          <cell r="E15">
            <v>7200.28</v>
          </cell>
          <cell r="F15">
            <v>24995.05</v>
          </cell>
          <cell r="G15">
            <v>2823522.77</v>
          </cell>
          <cell r="H15" t="str">
            <v xml:space="preserve"> </v>
          </cell>
        </row>
        <row r="16">
          <cell r="A16" t="str">
            <v>111-4-11</v>
          </cell>
          <cell r="B16" t="str">
            <v>Banco del Bajio Cta 10568707</v>
          </cell>
          <cell r="C16">
            <v>1681270.56</v>
          </cell>
          <cell r="D16" t="str">
            <v xml:space="preserve"> </v>
          </cell>
          <cell r="E16">
            <v>1385930.64</v>
          </cell>
          <cell r="F16">
            <v>10.72</v>
          </cell>
          <cell r="G16">
            <v>3067190.48</v>
          </cell>
          <cell r="H16" t="str">
            <v xml:space="preserve"> </v>
          </cell>
        </row>
        <row r="17">
          <cell r="A17" t="str">
            <v>111-4-12</v>
          </cell>
          <cell r="B17" t="str">
            <v>Banco del Bajio Cta 10569267</v>
          </cell>
          <cell r="C17">
            <v>9230549.3100000005</v>
          </cell>
          <cell r="D17" t="str">
            <v xml:space="preserve"> </v>
          </cell>
          <cell r="E17">
            <v>10571946.6</v>
          </cell>
          <cell r="F17">
            <v>8590598.0700000003</v>
          </cell>
          <cell r="G17">
            <v>11211897.84</v>
          </cell>
          <cell r="H17" t="str">
            <v xml:space="preserve"> </v>
          </cell>
        </row>
        <row r="18">
          <cell r="A18" t="str">
            <v>111-4-13</v>
          </cell>
          <cell r="B18" t="str">
            <v>Banco del Bajio Cta 10568426</v>
          </cell>
          <cell r="C18">
            <v>209303754.69</v>
          </cell>
          <cell r="D18" t="str">
            <v xml:space="preserve"> </v>
          </cell>
          <cell r="E18">
            <v>520062.89</v>
          </cell>
          <cell r="F18">
            <v>13758358.49</v>
          </cell>
          <cell r="G18">
            <v>196065459.09</v>
          </cell>
          <cell r="H18" t="str">
            <v xml:space="preserve"> </v>
          </cell>
        </row>
        <row r="19">
          <cell r="A19" t="str">
            <v>311-0-00</v>
          </cell>
          <cell r="B19" t="str">
            <v>Aportaciones</v>
          </cell>
          <cell r="C19" t="str">
            <v xml:space="preserve"> </v>
          </cell>
          <cell r="D19">
            <v>1673075201.7</v>
          </cell>
          <cell r="E19">
            <v>0</v>
          </cell>
          <cell r="F19">
            <v>809044</v>
          </cell>
          <cell r="G19" t="str">
            <v xml:space="preserve"> </v>
          </cell>
          <cell r="H19">
            <v>1673884245.7</v>
          </cell>
        </row>
        <row r="20">
          <cell r="A20" t="str">
            <v>311-1-00</v>
          </cell>
          <cell r="B20" t="str">
            <v>Recursos Federales</v>
          </cell>
          <cell r="C20" t="str">
            <v xml:space="preserve"> </v>
          </cell>
          <cell r="D20">
            <v>806105958.27999997</v>
          </cell>
          <cell r="E20">
            <v>0</v>
          </cell>
          <cell r="F20">
            <v>0</v>
          </cell>
          <cell r="G20" t="str">
            <v xml:space="preserve"> </v>
          </cell>
          <cell r="H20">
            <v>806105958.27999997</v>
          </cell>
        </row>
        <row r="21">
          <cell r="A21" t="str">
            <v>311-1-01</v>
          </cell>
          <cell r="B21" t="str">
            <v>Gobierno Federal</v>
          </cell>
          <cell r="C21" t="str">
            <v xml:space="preserve"> </v>
          </cell>
          <cell r="D21">
            <v>592707906.50999999</v>
          </cell>
          <cell r="E21">
            <v>0</v>
          </cell>
          <cell r="F21">
            <v>0</v>
          </cell>
          <cell r="G21" t="str">
            <v xml:space="preserve"> </v>
          </cell>
          <cell r="H21">
            <v>592707906.50999999</v>
          </cell>
        </row>
        <row r="22">
          <cell r="A22" t="str">
            <v>311-1-02</v>
          </cell>
          <cell r="B22" t="str">
            <v>Sagarpa</v>
          </cell>
          <cell r="C22" t="str">
            <v xml:space="preserve"> </v>
          </cell>
          <cell r="D22">
            <v>190861032.30000001</v>
          </cell>
          <cell r="E22">
            <v>0</v>
          </cell>
          <cell r="F22">
            <v>0</v>
          </cell>
          <cell r="G22" t="str">
            <v xml:space="preserve"> </v>
          </cell>
          <cell r="H22">
            <v>190861032.30000001</v>
          </cell>
        </row>
        <row r="23">
          <cell r="A23" t="str">
            <v>311-1-03</v>
          </cell>
          <cell r="B23" t="str">
            <v>JAPAMI</v>
          </cell>
          <cell r="C23" t="str">
            <v xml:space="preserve"> </v>
          </cell>
          <cell r="D23">
            <v>22537019.469999999</v>
          </cell>
          <cell r="E23">
            <v>0</v>
          </cell>
          <cell r="F23">
            <v>0</v>
          </cell>
          <cell r="G23" t="str">
            <v xml:space="preserve"> </v>
          </cell>
          <cell r="H23">
            <v>22537019.469999999</v>
          </cell>
        </row>
        <row r="24">
          <cell r="A24" t="str">
            <v>311-2-00</v>
          </cell>
          <cell r="B24" t="str">
            <v>Recursos Estatales</v>
          </cell>
          <cell r="C24" t="str">
            <v xml:space="preserve"> </v>
          </cell>
          <cell r="D24">
            <v>541368548.57000005</v>
          </cell>
          <cell r="E24">
            <v>0</v>
          </cell>
          <cell r="F24">
            <v>0</v>
          </cell>
          <cell r="G24" t="str">
            <v xml:space="preserve"> </v>
          </cell>
          <cell r="H24">
            <v>541368548.57000005</v>
          </cell>
        </row>
        <row r="25">
          <cell r="A25" t="str">
            <v>311-2-01</v>
          </cell>
          <cell r="B25" t="str">
            <v>Estatal</v>
          </cell>
          <cell r="C25" t="str">
            <v xml:space="preserve"> </v>
          </cell>
          <cell r="D25">
            <v>541368548.57000005</v>
          </cell>
          <cell r="E25">
            <v>0</v>
          </cell>
          <cell r="F25">
            <v>0</v>
          </cell>
          <cell r="G25" t="str">
            <v xml:space="preserve"> </v>
          </cell>
          <cell r="H25">
            <v>541368548.57000005</v>
          </cell>
        </row>
        <row r="26">
          <cell r="A26" t="str">
            <v>311-3-00</v>
          </cell>
          <cell r="B26" t="str">
            <v>Recursos Municipales</v>
          </cell>
          <cell r="C26" t="str">
            <v xml:space="preserve"> </v>
          </cell>
          <cell r="D26">
            <v>10484042.33</v>
          </cell>
          <cell r="E26">
            <v>0</v>
          </cell>
          <cell r="F26">
            <v>0</v>
          </cell>
          <cell r="G26" t="str">
            <v xml:space="preserve"> </v>
          </cell>
          <cell r="H26">
            <v>10484042.33</v>
          </cell>
        </row>
        <row r="27">
          <cell r="A27" t="str">
            <v>311-4-00</v>
          </cell>
          <cell r="B27" t="str">
            <v>Productores</v>
          </cell>
          <cell r="C27" t="str">
            <v xml:space="preserve"> </v>
          </cell>
          <cell r="D27">
            <v>311469240.17000002</v>
          </cell>
          <cell r="E27">
            <v>0</v>
          </cell>
          <cell r="F27">
            <v>809044</v>
          </cell>
          <cell r="G27" t="str">
            <v xml:space="preserve"> </v>
          </cell>
          <cell r="H27">
            <v>312278284.17000002</v>
          </cell>
        </row>
        <row r="28">
          <cell r="A28" t="str">
            <v>311-4-01</v>
          </cell>
          <cell r="B28" t="str">
            <v>RMD</v>
          </cell>
          <cell r="C28" t="str">
            <v xml:space="preserve"> </v>
          </cell>
          <cell r="D28">
            <v>8997254.2699999996</v>
          </cell>
          <cell r="E28">
            <v>0</v>
          </cell>
          <cell r="F28">
            <v>680000</v>
          </cell>
          <cell r="G28" t="str">
            <v xml:space="preserve"> </v>
          </cell>
          <cell r="H28">
            <v>9677254.2699999996</v>
          </cell>
        </row>
        <row r="29">
          <cell r="A29" t="str">
            <v>311-4-02</v>
          </cell>
          <cell r="B29" t="str">
            <v>EQDR</v>
          </cell>
          <cell r="C29" t="str">
            <v xml:space="preserve"> </v>
          </cell>
          <cell r="D29">
            <v>2618349.4</v>
          </cell>
          <cell r="E29">
            <v>0</v>
          </cell>
          <cell r="F29">
            <v>0</v>
          </cell>
          <cell r="G29" t="str">
            <v xml:space="preserve"> </v>
          </cell>
          <cell r="H29">
            <v>2618349.4</v>
          </cell>
        </row>
        <row r="30">
          <cell r="A30" t="str">
            <v>311-4-03</v>
          </cell>
          <cell r="B30" t="str">
            <v>MOTUR</v>
          </cell>
          <cell r="C30" t="str">
            <v xml:space="preserve"> </v>
          </cell>
          <cell r="D30">
            <v>11482660.960000001</v>
          </cell>
          <cell r="E30">
            <v>0</v>
          </cell>
          <cell r="F30">
            <v>129044</v>
          </cell>
          <cell r="G30" t="str">
            <v xml:space="preserve"> </v>
          </cell>
          <cell r="H30">
            <v>11611704.960000001</v>
          </cell>
        </row>
        <row r="31">
          <cell r="A31" t="str">
            <v>311-4-05</v>
          </cell>
          <cell r="B31" t="str">
            <v>Otros 2013</v>
          </cell>
          <cell r="C31" t="str">
            <v xml:space="preserve"> </v>
          </cell>
          <cell r="D31">
            <v>288370975.54000002</v>
          </cell>
          <cell r="E31">
            <v>0</v>
          </cell>
          <cell r="F31">
            <v>0</v>
          </cell>
          <cell r="G31" t="str">
            <v xml:space="preserve"> </v>
          </cell>
          <cell r="H31">
            <v>288370975.54000002</v>
          </cell>
        </row>
        <row r="32">
          <cell r="A32" t="str">
            <v>311-5-00</v>
          </cell>
          <cell r="B32" t="str">
            <v>Aportaciones por Identificar</v>
          </cell>
          <cell r="C32" t="str">
            <v xml:space="preserve"> </v>
          </cell>
          <cell r="D32">
            <v>3647412.35</v>
          </cell>
          <cell r="E32">
            <v>0</v>
          </cell>
          <cell r="F32">
            <v>0</v>
          </cell>
          <cell r="G32" t="str">
            <v xml:space="preserve"> </v>
          </cell>
          <cell r="H32">
            <v>3647412.35</v>
          </cell>
        </row>
        <row r="33">
          <cell r="A33" t="str">
            <v>322-0-00</v>
          </cell>
          <cell r="B33" t="str">
            <v>Resultados de Ejercicios Anteriores</v>
          </cell>
          <cell r="C33" t="str">
            <v xml:space="preserve"> </v>
          </cell>
          <cell r="D33">
            <v>-1449284971.5999999</v>
          </cell>
          <cell r="E33">
            <v>0</v>
          </cell>
          <cell r="F33">
            <v>0</v>
          </cell>
          <cell r="G33" t="str">
            <v xml:space="preserve"> </v>
          </cell>
          <cell r="H33">
            <v>-1449284971.5999999</v>
          </cell>
        </row>
        <row r="34">
          <cell r="A34" t="str">
            <v>322-0-01</v>
          </cell>
          <cell r="B34" t="str">
            <v>Año 2013</v>
          </cell>
          <cell r="C34" t="str">
            <v xml:space="preserve"> </v>
          </cell>
          <cell r="D34">
            <v>5231522.4800000004</v>
          </cell>
          <cell r="E34">
            <v>0</v>
          </cell>
          <cell r="F34">
            <v>0</v>
          </cell>
          <cell r="G34" t="str">
            <v xml:space="preserve"> </v>
          </cell>
          <cell r="H34">
            <v>5231522.4800000004</v>
          </cell>
        </row>
        <row r="35">
          <cell r="A35" t="str">
            <v>322-0-02</v>
          </cell>
          <cell r="B35" t="str">
            <v>Años anteriores 2013</v>
          </cell>
          <cell r="C35" t="str">
            <v xml:space="preserve"> </v>
          </cell>
          <cell r="D35">
            <v>-1133843798.4200001</v>
          </cell>
          <cell r="E35">
            <v>0</v>
          </cell>
          <cell r="F35">
            <v>0</v>
          </cell>
          <cell r="G35" t="str">
            <v xml:space="preserve"> </v>
          </cell>
          <cell r="H35">
            <v>-1133843798.4200001</v>
          </cell>
        </row>
        <row r="36">
          <cell r="A36" t="str">
            <v>322-0-03</v>
          </cell>
          <cell r="B36" t="str">
            <v>Año 2014</v>
          </cell>
          <cell r="C36" t="str">
            <v xml:space="preserve"> </v>
          </cell>
          <cell r="D36">
            <v>-158524309.50999999</v>
          </cell>
          <cell r="E36">
            <v>0</v>
          </cell>
          <cell r="F36">
            <v>0</v>
          </cell>
          <cell r="G36" t="str">
            <v xml:space="preserve"> </v>
          </cell>
          <cell r="H36">
            <v>-158524309.50999999</v>
          </cell>
        </row>
        <row r="37">
          <cell r="A37" t="str">
            <v>322-0-04</v>
          </cell>
          <cell r="B37" t="str">
            <v>Año 2015</v>
          </cell>
          <cell r="C37" t="str">
            <v xml:space="preserve"> </v>
          </cell>
          <cell r="D37">
            <v>-162148386.15000001</v>
          </cell>
          <cell r="E37">
            <v>0</v>
          </cell>
          <cell r="F37">
            <v>0</v>
          </cell>
          <cell r="G37" t="str">
            <v xml:space="preserve"> </v>
          </cell>
          <cell r="H37">
            <v>-162148386.15000001</v>
          </cell>
        </row>
        <row r="38">
          <cell r="A38" t="str">
            <v>430-0-00</v>
          </cell>
          <cell r="B38" t="str">
            <v>OTROS INGRESOS</v>
          </cell>
          <cell r="C38" t="str">
            <v xml:space="preserve"> </v>
          </cell>
          <cell r="D38">
            <v>0</v>
          </cell>
          <cell r="E38">
            <v>0</v>
          </cell>
          <cell r="F38">
            <v>552977.61</v>
          </cell>
          <cell r="G38" t="str">
            <v xml:space="preserve"> </v>
          </cell>
          <cell r="H38">
            <v>552977.61</v>
          </cell>
        </row>
        <row r="39">
          <cell r="A39" t="str">
            <v>431-0-00</v>
          </cell>
          <cell r="B39" t="str">
            <v>Ingresos Financieros</v>
          </cell>
          <cell r="C39" t="str">
            <v xml:space="preserve"> </v>
          </cell>
          <cell r="D39">
            <v>0</v>
          </cell>
          <cell r="E39">
            <v>0</v>
          </cell>
          <cell r="F39">
            <v>552977.61</v>
          </cell>
          <cell r="G39" t="str">
            <v xml:space="preserve"> </v>
          </cell>
          <cell r="H39">
            <v>552977.61</v>
          </cell>
        </row>
        <row r="40">
          <cell r="A40" t="str">
            <v>431-1-00</v>
          </cell>
          <cell r="B40" t="str">
            <v>Intereses Ganados de Valores, Créditos, bonos y Ot</v>
          </cell>
          <cell r="C40" t="str">
            <v xml:space="preserve"> </v>
          </cell>
          <cell r="D40">
            <v>0</v>
          </cell>
          <cell r="E40">
            <v>0</v>
          </cell>
          <cell r="F40">
            <v>552977.61</v>
          </cell>
          <cell r="G40" t="str">
            <v xml:space="preserve"> </v>
          </cell>
          <cell r="H40">
            <v>552977.61</v>
          </cell>
        </row>
        <row r="41">
          <cell r="A41" t="str">
            <v>510-0-00</v>
          </cell>
          <cell r="B41" t="str">
            <v>GASTOS DE FUNCIONAMIENTO</v>
          </cell>
          <cell r="C41">
            <v>0</v>
          </cell>
          <cell r="D41" t="str">
            <v xml:space="preserve"> </v>
          </cell>
          <cell r="E41">
            <v>25586.65</v>
          </cell>
          <cell r="F41">
            <v>0</v>
          </cell>
          <cell r="G41">
            <v>25586.65</v>
          </cell>
          <cell r="H41" t="str">
            <v xml:space="preserve"> </v>
          </cell>
        </row>
        <row r="42">
          <cell r="A42" t="str">
            <v>513-0-00</v>
          </cell>
          <cell r="B42" t="str">
            <v>Servicios Generales</v>
          </cell>
          <cell r="C42">
            <v>0</v>
          </cell>
          <cell r="D42" t="str">
            <v xml:space="preserve"> </v>
          </cell>
          <cell r="E42">
            <v>25586.65</v>
          </cell>
          <cell r="F42">
            <v>0</v>
          </cell>
          <cell r="G42">
            <v>25586.65</v>
          </cell>
          <cell r="H42" t="str">
            <v xml:space="preserve"> </v>
          </cell>
        </row>
        <row r="43">
          <cell r="A43" t="str">
            <v>513-3-00</v>
          </cell>
          <cell r="B43" t="str">
            <v>Servicios Profesionales, Cientificos y Técnicos y</v>
          </cell>
          <cell r="C43">
            <v>0</v>
          </cell>
          <cell r="D43" t="str">
            <v xml:space="preserve"> </v>
          </cell>
          <cell r="E43">
            <v>3016</v>
          </cell>
          <cell r="F43">
            <v>0</v>
          </cell>
          <cell r="G43">
            <v>3016</v>
          </cell>
          <cell r="H43" t="str">
            <v xml:space="preserve"> </v>
          </cell>
        </row>
        <row r="44">
          <cell r="A44" t="str">
            <v>513-3-10</v>
          </cell>
          <cell r="B44" t="str">
            <v>Servicios legales, de contabilidad, auditoria y re</v>
          </cell>
          <cell r="C44">
            <v>0</v>
          </cell>
          <cell r="D44" t="str">
            <v xml:space="preserve"> </v>
          </cell>
          <cell r="E44">
            <v>3016</v>
          </cell>
          <cell r="F44">
            <v>0</v>
          </cell>
          <cell r="G44">
            <v>3016</v>
          </cell>
          <cell r="H44" t="str">
            <v xml:space="preserve"> </v>
          </cell>
        </row>
        <row r="45">
          <cell r="A45" t="str">
            <v>513-4-00</v>
          </cell>
          <cell r="B45" t="str">
            <v>Servicios Financieros, Bancarios y Comerciales</v>
          </cell>
          <cell r="C45">
            <v>0</v>
          </cell>
          <cell r="D45" t="str">
            <v xml:space="preserve"> </v>
          </cell>
          <cell r="E45">
            <v>22570.65</v>
          </cell>
          <cell r="F45">
            <v>0</v>
          </cell>
          <cell r="G45">
            <v>22570.65</v>
          </cell>
          <cell r="H45" t="str">
            <v xml:space="preserve"> </v>
          </cell>
        </row>
        <row r="46">
          <cell r="A46" t="str">
            <v>513-4-10</v>
          </cell>
          <cell r="B46" t="str">
            <v>Servicios Financieros y Bancarios</v>
          </cell>
          <cell r="C46">
            <v>0</v>
          </cell>
          <cell r="D46" t="str">
            <v xml:space="preserve"> </v>
          </cell>
          <cell r="E46">
            <v>22570.65</v>
          </cell>
          <cell r="F46">
            <v>0</v>
          </cell>
          <cell r="G46">
            <v>22570.65</v>
          </cell>
          <cell r="H46" t="str">
            <v xml:space="preserve"> </v>
          </cell>
        </row>
        <row r="47">
          <cell r="A47" t="str">
            <v>520-0-00</v>
          </cell>
          <cell r="B47" t="str">
            <v>TRANSFERENCIAS, ASIGNACIONES, SUBSIDIOS Y OTRAS AY</v>
          </cell>
          <cell r="C47">
            <v>0</v>
          </cell>
          <cell r="D47" t="str">
            <v xml:space="preserve"> </v>
          </cell>
          <cell r="E47">
            <v>11958586.359999999</v>
          </cell>
          <cell r="F47">
            <v>0</v>
          </cell>
          <cell r="G47">
            <v>11958586.359999999</v>
          </cell>
          <cell r="H47" t="str">
            <v xml:space="preserve"> </v>
          </cell>
        </row>
        <row r="48">
          <cell r="A48" t="str">
            <v>523-0-00</v>
          </cell>
          <cell r="B48" t="str">
            <v>Subsidios y Subvenciones</v>
          </cell>
          <cell r="C48">
            <v>0</v>
          </cell>
          <cell r="D48" t="str">
            <v xml:space="preserve"> </v>
          </cell>
          <cell r="E48">
            <v>11958586.359999999</v>
          </cell>
          <cell r="F48">
            <v>0</v>
          </cell>
          <cell r="G48">
            <v>11958586.359999999</v>
          </cell>
          <cell r="H48" t="str">
            <v xml:space="preserve"> </v>
          </cell>
        </row>
        <row r="49">
          <cell r="A49" t="str">
            <v>523-3-00</v>
          </cell>
          <cell r="B49" t="str">
            <v>Subsidios a la Inversión</v>
          </cell>
          <cell r="C49">
            <v>0</v>
          </cell>
          <cell r="D49" t="str">
            <v xml:space="preserve"> </v>
          </cell>
          <cell r="E49">
            <v>11958586.359999999</v>
          </cell>
          <cell r="F49">
            <v>0</v>
          </cell>
          <cell r="G49">
            <v>11958586.359999999</v>
          </cell>
          <cell r="H49" t="str">
            <v xml:space="preserve"> </v>
          </cell>
        </row>
        <row r="50">
          <cell r="A50" t="str">
            <v>523-3-01</v>
          </cell>
          <cell r="B50" t="str">
            <v>Rehabilitación Distritos de Riego</v>
          </cell>
          <cell r="C50">
            <v>0</v>
          </cell>
          <cell r="D50" t="str">
            <v xml:space="preserve"> </v>
          </cell>
          <cell r="E50">
            <v>8571123.0600000005</v>
          </cell>
          <cell r="F50">
            <v>0</v>
          </cell>
          <cell r="G50">
            <v>8571123.0600000005</v>
          </cell>
          <cell r="H50" t="str">
            <v xml:space="preserve"> </v>
          </cell>
        </row>
        <row r="51">
          <cell r="A51" t="str">
            <v>523-3-03</v>
          </cell>
          <cell r="B51" t="str">
            <v>Modernizacion y Tecnificación de Unidades de Riego</v>
          </cell>
          <cell r="C51">
            <v>0</v>
          </cell>
          <cell r="D51" t="str">
            <v xml:space="preserve"> </v>
          </cell>
          <cell r="E51">
            <v>3387463.3</v>
          </cell>
          <cell r="F51">
            <v>0</v>
          </cell>
          <cell r="G51">
            <v>3387463.3</v>
          </cell>
          <cell r="H51" t="str">
            <v xml:space="preserve"> </v>
          </cell>
        </row>
        <row r="52">
          <cell r="A52" t="str">
            <v xml:space="preserve"> </v>
          </cell>
        </row>
        <row r="53">
          <cell r="B53" t="str">
            <v>Total cuentas no impresas</v>
          </cell>
          <cell r="C53">
            <v>0</v>
          </cell>
          <cell r="E53">
            <v>0</v>
          </cell>
          <cell r="F53">
            <v>0</v>
          </cell>
          <cell r="G53">
            <v>0</v>
          </cell>
        </row>
        <row r="54">
          <cell r="B54" t="str">
            <v xml:space="preserve"> </v>
          </cell>
          <cell r="D54">
            <v>0</v>
          </cell>
          <cell r="H54">
            <v>0</v>
          </cell>
        </row>
        <row r="55">
          <cell r="A55" t="str">
            <v xml:space="preserve"> </v>
          </cell>
        </row>
        <row r="57">
          <cell r="B57" t="str">
            <v xml:space="preserve">Sumas Iguales: </v>
          </cell>
          <cell r="C57">
            <v>223790230.09999999</v>
          </cell>
          <cell r="E57">
            <v>52861121.270000003</v>
          </cell>
          <cell r="F57">
            <v>52861121.270000003</v>
          </cell>
          <cell r="G57">
            <v>225152251.71000001</v>
          </cell>
        </row>
        <row r="58">
          <cell r="D58">
            <v>223790230.09999999</v>
          </cell>
          <cell r="H58">
            <v>225152251.71000001</v>
          </cell>
        </row>
      </sheetData>
      <sheetData sheetId="13"/>
      <sheetData sheetId="14"/>
      <sheetData sheetId="15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59"/>
  <sheetViews>
    <sheetView showGridLines="0" tabSelected="1" workbookViewId="0">
      <selection activeCell="K12" sqref="K12"/>
    </sheetView>
  </sheetViews>
  <sheetFormatPr baseColWidth="10" defaultColWidth="12" defaultRowHeight="12.75"/>
  <cols>
    <col min="1" max="1" width="65.83203125" style="4" customWidth="1"/>
    <col min="2" max="7" width="18.33203125" style="4" customWidth="1"/>
    <col min="8" max="16384" width="12" style="4"/>
  </cols>
  <sheetData>
    <row r="1" spans="1:7" ht="75" customHeight="1">
      <c r="A1" s="1" t="s">
        <v>0</v>
      </c>
      <c r="B1" s="2"/>
      <c r="C1" s="2"/>
      <c r="D1" s="2"/>
      <c r="E1" s="2"/>
      <c r="F1" s="2"/>
      <c r="G1" s="3"/>
    </row>
    <row r="2" spans="1:7">
      <c r="A2" s="5"/>
      <c r="B2" s="6" t="s">
        <v>1</v>
      </c>
      <c r="C2" s="7"/>
      <c r="D2" s="7"/>
      <c r="E2" s="7"/>
      <c r="F2" s="8"/>
      <c r="G2" s="9" t="s">
        <v>2</v>
      </c>
    </row>
    <row r="3" spans="1:7" ht="33.75" customHeight="1">
      <c r="A3" s="10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1" t="s">
        <v>8</v>
      </c>
      <c r="G3" s="12"/>
    </row>
    <row r="4" spans="1:7">
      <c r="A4" s="13"/>
      <c r="B4" s="14"/>
      <c r="C4" s="14"/>
      <c r="D4" s="14"/>
      <c r="E4" s="14"/>
      <c r="F4" s="14"/>
      <c r="G4" s="14"/>
    </row>
    <row r="5" spans="1:7" s="17" customFormat="1">
      <c r="A5" s="15" t="s">
        <v>9</v>
      </c>
      <c r="B5" s="16">
        <f>SUM(B6:B13)</f>
        <v>0</v>
      </c>
      <c r="C5" s="16">
        <f>SUM(C6:C13)</f>
        <v>0</v>
      </c>
      <c r="D5" s="16">
        <f t="shared" ref="D5:D13" si="0">+B5+C5</f>
        <v>0</v>
      </c>
      <c r="E5" s="16">
        <f>SUM(E6:E13)</f>
        <v>0</v>
      </c>
      <c r="F5" s="16">
        <f>SUM(F6:F13)</f>
        <v>0</v>
      </c>
      <c r="G5" s="16">
        <f>D5-E5</f>
        <v>0</v>
      </c>
    </row>
    <row r="6" spans="1:7">
      <c r="A6" s="18" t="s">
        <v>10</v>
      </c>
      <c r="B6" s="19">
        <v>0</v>
      </c>
      <c r="C6" s="19">
        <v>0</v>
      </c>
      <c r="D6" s="19">
        <f t="shared" si="0"/>
        <v>0</v>
      </c>
      <c r="E6" s="19">
        <v>0</v>
      </c>
      <c r="F6" s="19">
        <v>0</v>
      </c>
      <c r="G6" s="19">
        <f t="shared" ref="G6:G13" si="1">+D6-E6</f>
        <v>0</v>
      </c>
    </row>
    <row r="7" spans="1:7">
      <c r="A7" s="18" t="s">
        <v>11</v>
      </c>
      <c r="B7" s="19">
        <v>0</v>
      </c>
      <c r="C7" s="19">
        <v>0</v>
      </c>
      <c r="D7" s="19">
        <f t="shared" si="0"/>
        <v>0</v>
      </c>
      <c r="E7" s="19">
        <v>0</v>
      </c>
      <c r="F7" s="19">
        <v>0</v>
      </c>
      <c r="G7" s="19">
        <f t="shared" si="1"/>
        <v>0</v>
      </c>
    </row>
    <row r="8" spans="1:7">
      <c r="A8" s="20" t="s">
        <v>12</v>
      </c>
      <c r="B8" s="19">
        <v>0</v>
      </c>
      <c r="C8" s="19">
        <v>0</v>
      </c>
      <c r="D8" s="19">
        <f t="shared" si="0"/>
        <v>0</v>
      </c>
      <c r="E8" s="19">
        <v>0</v>
      </c>
      <c r="F8" s="19">
        <v>0</v>
      </c>
      <c r="G8" s="19">
        <f t="shared" si="1"/>
        <v>0</v>
      </c>
    </row>
    <row r="9" spans="1:7">
      <c r="A9" s="18" t="s">
        <v>13</v>
      </c>
      <c r="B9" s="19">
        <v>0</v>
      </c>
      <c r="C9" s="19">
        <v>0</v>
      </c>
      <c r="D9" s="19">
        <f t="shared" si="0"/>
        <v>0</v>
      </c>
      <c r="E9" s="19">
        <v>0</v>
      </c>
      <c r="F9" s="19">
        <v>0</v>
      </c>
      <c r="G9" s="19">
        <f t="shared" si="1"/>
        <v>0</v>
      </c>
    </row>
    <row r="10" spans="1:7">
      <c r="A10" s="18" t="s">
        <v>14</v>
      </c>
      <c r="B10" s="19">
        <v>0</v>
      </c>
      <c r="C10" s="19">
        <v>0</v>
      </c>
      <c r="D10" s="19">
        <f t="shared" si="0"/>
        <v>0</v>
      </c>
      <c r="E10" s="19">
        <v>0</v>
      </c>
      <c r="F10" s="19">
        <v>0</v>
      </c>
      <c r="G10" s="19">
        <f t="shared" si="1"/>
        <v>0</v>
      </c>
    </row>
    <row r="11" spans="1:7">
      <c r="A11" s="18" t="s">
        <v>15</v>
      </c>
      <c r="B11" s="19">
        <v>0</v>
      </c>
      <c r="C11" s="19">
        <v>0</v>
      </c>
      <c r="D11" s="19">
        <f t="shared" si="0"/>
        <v>0</v>
      </c>
      <c r="E11" s="19">
        <v>0</v>
      </c>
      <c r="F11" s="19">
        <v>0</v>
      </c>
      <c r="G11" s="19">
        <f t="shared" si="1"/>
        <v>0</v>
      </c>
    </row>
    <row r="12" spans="1:7">
      <c r="A12" s="18" t="s">
        <v>16</v>
      </c>
      <c r="B12" s="19">
        <v>0</v>
      </c>
      <c r="C12" s="19">
        <v>0</v>
      </c>
      <c r="D12" s="19">
        <f t="shared" si="0"/>
        <v>0</v>
      </c>
      <c r="E12" s="19">
        <v>0</v>
      </c>
      <c r="F12" s="19">
        <v>0</v>
      </c>
      <c r="G12" s="19">
        <f t="shared" si="1"/>
        <v>0</v>
      </c>
    </row>
    <row r="13" spans="1:7">
      <c r="A13" s="18" t="s">
        <v>17</v>
      </c>
      <c r="B13" s="19">
        <v>0</v>
      </c>
      <c r="C13" s="19">
        <v>0</v>
      </c>
      <c r="D13" s="19">
        <f t="shared" si="0"/>
        <v>0</v>
      </c>
      <c r="E13" s="19">
        <v>0</v>
      </c>
      <c r="F13" s="19">
        <v>0</v>
      </c>
      <c r="G13" s="19">
        <f t="shared" si="1"/>
        <v>0</v>
      </c>
    </row>
    <row r="14" spans="1:7">
      <c r="A14" s="21"/>
      <c r="B14" s="19"/>
      <c r="C14" s="19"/>
      <c r="D14" s="19"/>
      <c r="E14" s="19"/>
      <c r="F14" s="19"/>
      <c r="G14" s="19"/>
    </row>
    <row r="15" spans="1:7" s="17" customFormat="1">
      <c r="A15" s="15" t="s">
        <v>18</v>
      </c>
      <c r="B15" s="16">
        <f>SUM(B16:B22)</f>
        <v>0</v>
      </c>
      <c r="C15" s="16">
        <f>SUM(C16:C22)</f>
        <v>0</v>
      </c>
      <c r="D15" s="16">
        <f t="shared" ref="D15:D22" si="2">+B15+C15</f>
        <v>0</v>
      </c>
      <c r="E15" s="16">
        <f>SUM(E16:E22)</f>
        <v>0</v>
      </c>
      <c r="F15" s="16">
        <f>SUM(F16:F22)</f>
        <v>0</v>
      </c>
      <c r="G15" s="16">
        <f t="shared" ref="G15:G22" si="3">+D15-E15</f>
        <v>0</v>
      </c>
    </row>
    <row r="16" spans="1:7">
      <c r="A16" s="18" t="s">
        <v>19</v>
      </c>
      <c r="B16" s="19">
        <v>0</v>
      </c>
      <c r="C16" s="19">
        <v>0</v>
      </c>
      <c r="D16" s="19">
        <f t="shared" si="2"/>
        <v>0</v>
      </c>
      <c r="E16" s="19">
        <v>0</v>
      </c>
      <c r="F16" s="19">
        <v>0</v>
      </c>
      <c r="G16" s="19">
        <f t="shared" si="3"/>
        <v>0</v>
      </c>
    </row>
    <row r="17" spans="1:9">
      <c r="A17" s="18" t="s">
        <v>20</v>
      </c>
      <c r="B17" s="19">
        <v>0</v>
      </c>
      <c r="C17" s="19">
        <v>0</v>
      </c>
      <c r="D17" s="19">
        <f t="shared" si="2"/>
        <v>0</v>
      </c>
      <c r="E17" s="19">
        <v>0</v>
      </c>
      <c r="F17" s="19">
        <v>0</v>
      </c>
      <c r="G17" s="19">
        <f t="shared" si="3"/>
        <v>0</v>
      </c>
    </row>
    <row r="18" spans="1:9">
      <c r="A18" s="18" t="s">
        <v>21</v>
      </c>
      <c r="B18" s="19">
        <v>0</v>
      </c>
      <c r="C18" s="19">
        <v>0</v>
      </c>
      <c r="D18" s="19">
        <f t="shared" si="2"/>
        <v>0</v>
      </c>
      <c r="E18" s="19">
        <v>0</v>
      </c>
      <c r="F18" s="19">
        <v>0</v>
      </c>
      <c r="G18" s="19">
        <f t="shared" si="3"/>
        <v>0</v>
      </c>
    </row>
    <row r="19" spans="1:9">
      <c r="A19" s="18" t="s">
        <v>22</v>
      </c>
      <c r="B19" s="19">
        <v>0</v>
      </c>
      <c r="C19" s="19">
        <v>0</v>
      </c>
      <c r="D19" s="19">
        <f t="shared" si="2"/>
        <v>0</v>
      </c>
      <c r="E19" s="19">
        <v>0</v>
      </c>
      <c r="F19" s="19">
        <v>0</v>
      </c>
      <c r="G19" s="19">
        <f t="shared" si="3"/>
        <v>0</v>
      </c>
    </row>
    <row r="20" spans="1:9">
      <c r="A20" s="18" t="s">
        <v>23</v>
      </c>
      <c r="B20" s="19">
        <v>0</v>
      </c>
      <c r="C20" s="19">
        <v>0</v>
      </c>
      <c r="D20" s="19">
        <f t="shared" si="2"/>
        <v>0</v>
      </c>
      <c r="E20" s="19">
        <v>0</v>
      </c>
      <c r="F20" s="19">
        <v>0</v>
      </c>
      <c r="G20" s="19">
        <f t="shared" si="3"/>
        <v>0</v>
      </c>
    </row>
    <row r="21" spans="1:9">
      <c r="A21" s="18" t="s">
        <v>24</v>
      </c>
      <c r="B21" s="19">
        <v>0</v>
      </c>
      <c r="C21" s="19">
        <v>0</v>
      </c>
      <c r="D21" s="19">
        <f t="shared" si="2"/>
        <v>0</v>
      </c>
      <c r="E21" s="19">
        <v>0</v>
      </c>
      <c r="F21" s="19">
        <v>0</v>
      </c>
      <c r="G21" s="19">
        <f t="shared" si="3"/>
        <v>0</v>
      </c>
    </row>
    <row r="22" spans="1:9">
      <c r="A22" s="18" t="s">
        <v>25</v>
      </c>
      <c r="B22" s="19">
        <v>0</v>
      </c>
      <c r="C22" s="19">
        <v>0</v>
      </c>
      <c r="D22" s="19">
        <f t="shared" si="2"/>
        <v>0</v>
      </c>
      <c r="E22" s="19">
        <v>0</v>
      </c>
      <c r="F22" s="19">
        <v>0</v>
      </c>
      <c r="G22" s="19">
        <f t="shared" si="3"/>
        <v>0</v>
      </c>
    </row>
    <row r="23" spans="1:9">
      <c r="A23" s="21"/>
      <c r="B23" s="19"/>
      <c r="C23" s="19"/>
      <c r="D23" s="19"/>
      <c r="E23" s="19"/>
      <c r="F23" s="19"/>
      <c r="G23" s="19"/>
    </row>
    <row r="24" spans="1:9" s="17" customFormat="1">
      <c r="A24" s="15" t="s">
        <v>26</v>
      </c>
      <c r="B24" s="22">
        <f>+B25+B26+B27+B28+B29+B30+B31+B32+B33</f>
        <v>0</v>
      </c>
      <c r="C24" s="22">
        <f>+C25+C26+C27+C28+C29+C30+C31+C32+C33</f>
        <v>3430711.51</v>
      </c>
      <c r="D24" s="22">
        <f>+D25+D26+D27+D28+D29+D30+D31+D32+D33</f>
        <v>3430711.51</v>
      </c>
      <c r="E24" s="22">
        <f>+E25+E26+E27+E28+E29+E30+E31+E32+E33</f>
        <v>865509.97000000009</v>
      </c>
      <c r="F24" s="22">
        <f>+F25+F26+F27+F28+F29+F30+F31+F32+F33</f>
        <v>844623.97000000009</v>
      </c>
      <c r="G24" s="22">
        <f t="shared" ref="G24:G33" si="4">+D24-E24</f>
        <v>2565201.5399999996</v>
      </c>
      <c r="H24" s="23"/>
      <c r="I24" s="23"/>
    </row>
    <row r="25" spans="1:9">
      <c r="A25" s="18" t="s">
        <v>27</v>
      </c>
      <c r="B25" s="24">
        <v>0</v>
      </c>
      <c r="C25" s="24">
        <v>0</v>
      </c>
      <c r="D25" s="24">
        <f t="shared" ref="D25:D33" si="5">+B25+C25</f>
        <v>0</v>
      </c>
      <c r="E25" s="24">
        <v>0</v>
      </c>
      <c r="F25" s="24">
        <v>0</v>
      </c>
      <c r="G25" s="24">
        <f t="shared" si="4"/>
        <v>0</v>
      </c>
      <c r="H25" s="25"/>
      <c r="I25" s="25"/>
    </row>
    <row r="26" spans="1:9">
      <c r="A26" s="18" t="s">
        <v>28</v>
      </c>
      <c r="B26" s="24">
        <v>0</v>
      </c>
      <c r="C26" s="24">
        <f>+[1]CA!C14</f>
        <v>3430711.51</v>
      </c>
      <c r="D26" s="24">
        <f t="shared" si="5"/>
        <v>3430711.51</v>
      </c>
      <c r="E26" s="24">
        <f>+[1]CA!E14</f>
        <v>865509.97000000009</v>
      </c>
      <c r="F26" s="24">
        <f>+[1]CA!F14</f>
        <v>844623.97000000009</v>
      </c>
      <c r="G26" s="24">
        <f t="shared" si="4"/>
        <v>2565201.5399999996</v>
      </c>
      <c r="H26" s="25"/>
      <c r="I26" s="25"/>
    </row>
    <row r="27" spans="1:9">
      <c r="A27" s="18" t="s">
        <v>29</v>
      </c>
      <c r="B27" s="19">
        <v>0</v>
      </c>
      <c r="C27" s="19">
        <v>0</v>
      </c>
      <c r="D27" s="19">
        <f t="shared" si="5"/>
        <v>0</v>
      </c>
      <c r="E27" s="19">
        <v>0</v>
      </c>
      <c r="F27" s="19">
        <v>0</v>
      </c>
      <c r="G27" s="19">
        <f t="shared" si="4"/>
        <v>0</v>
      </c>
    </row>
    <row r="28" spans="1:9">
      <c r="A28" s="18" t="s">
        <v>30</v>
      </c>
      <c r="B28" s="19">
        <v>0</v>
      </c>
      <c r="C28" s="19">
        <v>0</v>
      </c>
      <c r="D28" s="19">
        <f t="shared" si="5"/>
        <v>0</v>
      </c>
      <c r="E28" s="19">
        <v>0</v>
      </c>
      <c r="F28" s="19">
        <v>0</v>
      </c>
      <c r="G28" s="19">
        <f t="shared" si="4"/>
        <v>0</v>
      </c>
    </row>
    <row r="29" spans="1:9">
      <c r="A29" s="18" t="s">
        <v>31</v>
      </c>
      <c r="B29" s="19">
        <v>0</v>
      </c>
      <c r="C29" s="19">
        <v>0</v>
      </c>
      <c r="D29" s="19">
        <f t="shared" si="5"/>
        <v>0</v>
      </c>
      <c r="E29" s="19">
        <v>0</v>
      </c>
      <c r="F29" s="19">
        <v>0</v>
      </c>
      <c r="G29" s="19">
        <f t="shared" si="4"/>
        <v>0</v>
      </c>
    </row>
    <row r="30" spans="1:9">
      <c r="A30" s="18" t="s">
        <v>32</v>
      </c>
      <c r="B30" s="19">
        <v>0</v>
      </c>
      <c r="C30" s="19">
        <v>0</v>
      </c>
      <c r="D30" s="19">
        <f t="shared" si="5"/>
        <v>0</v>
      </c>
      <c r="E30" s="19">
        <v>0</v>
      </c>
      <c r="F30" s="19">
        <v>0</v>
      </c>
      <c r="G30" s="19">
        <f t="shared" si="4"/>
        <v>0</v>
      </c>
    </row>
    <row r="31" spans="1:9">
      <c r="A31" s="18" t="s">
        <v>33</v>
      </c>
      <c r="B31" s="19">
        <v>0</v>
      </c>
      <c r="C31" s="19">
        <v>0</v>
      </c>
      <c r="D31" s="19">
        <f t="shared" si="5"/>
        <v>0</v>
      </c>
      <c r="E31" s="19">
        <v>0</v>
      </c>
      <c r="F31" s="19">
        <v>0</v>
      </c>
      <c r="G31" s="19">
        <f t="shared" si="4"/>
        <v>0</v>
      </c>
    </row>
    <row r="32" spans="1:9">
      <c r="A32" s="18" t="s">
        <v>34</v>
      </c>
      <c r="B32" s="19">
        <v>0</v>
      </c>
      <c r="C32" s="19">
        <v>0</v>
      </c>
      <c r="D32" s="19">
        <f t="shared" si="5"/>
        <v>0</v>
      </c>
      <c r="E32" s="19">
        <v>0</v>
      </c>
      <c r="F32" s="19">
        <v>0</v>
      </c>
      <c r="G32" s="19">
        <f t="shared" si="4"/>
        <v>0</v>
      </c>
    </row>
    <row r="33" spans="1:7">
      <c r="A33" s="18" t="s">
        <v>35</v>
      </c>
      <c r="B33" s="19">
        <v>0</v>
      </c>
      <c r="C33" s="19">
        <v>0</v>
      </c>
      <c r="D33" s="19">
        <f t="shared" si="5"/>
        <v>0</v>
      </c>
      <c r="E33" s="19">
        <v>0</v>
      </c>
      <c r="F33" s="19">
        <v>0</v>
      </c>
      <c r="G33" s="19">
        <f t="shared" si="4"/>
        <v>0</v>
      </c>
    </row>
    <row r="34" spans="1:7">
      <c r="A34" s="21"/>
      <c r="B34" s="19"/>
      <c r="C34" s="19"/>
      <c r="D34" s="19"/>
      <c r="E34" s="19"/>
      <c r="F34" s="19"/>
      <c r="G34" s="19"/>
    </row>
    <row r="35" spans="1:7" s="17" customFormat="1">
      <c r="A35" s="15" t="s">
        <v>36</v>
      </c>
      <c r="B35" s="16">
        <f>SUM(B36:B39)</f>
        <v>0</v>
      </c>
      <c r="C35" s="16">
        <f>SUM(C36:C39)</f>
        <v>0</v>
      </c>
      <c r="D35" s="16">
        <f t="shared" ref="D35:D39" si="6">+B35+C35</f>
        <v>0</v>
      </c>
      <c r="E35" s="16">
        <f>SUM(E36:E39)</f>
        <v>0</v>
      </c>
      <c r="F35" s="16">
        <f>SUM(F36:F39)</f>
        <v>0</v>
      </c>
      <c r="G35" s="16">
        <f t="shared" ref="G35:G39" si="7">+D35-E35</f>
        <v>0</v>
      </c>
    </row>
    <row r="36" spans="1:7" ht="25.5">
      <c r="A36" s="18" t="s">
        <v>37</v>
      </c>
      <c r="B36" s="19">
        <v>0</v>
      </c>
      <c r="C36" s="19">
        <v>0</v>
      </c>
      <c r="D36" s="19">
        <f t="shared" si="6"/>
        <v>0</v>
      </c>
      <c r="E36" s="19">
        <v>0</v>
      </c>
      <c r="F36" s="19">
        <v>0</v>
      </c>
      <c r="G36" s="19">
        <f t="shared" si="7"/>
        <v>0</v>
      </c>
    </row>
    <row r="37" spans="1:7" ht="25.5">
      <c r="A37" s="18" t="s">
        <v>38</v>
      </c>
      <c r="B37" s="19">
        <v>0</v>
      </c>
      <c r="C37" s="19">
        <v>0</v>
      </c>
      <c r="D37" s="19">
        <f t="shared" si="6"/>
        <v>0</v>
      </c>
      <c r="E37" s="19">
        <v>0</v>
      </c>
      <c r="F37" s="19">
        <v>0</v>
      </c>
      <c r="G37" s="19">
        <f t="shared" si="7"/>
        <v>0</v>
      </c>
    </row>
    <row r="38" spans="1:7">
      <c r="A38" s="18" t="s">
        <v>39</v>
      </c>
      <c r="B38" s="19">
        <v>0</v>
      </c>
      <c r="C38" s="19">
        <v>0</v>
      </c>
      <c r="D38" s="19">
        <f t="shared" si="6"/>
        <v>0</v>
      </c>
      <c r="E38" s="19">
        <v>0</v>
      </c>
      <c r="F38" s="19">
        <v>0</v>
      </c>
      <c r="G38" s="19">
        <f t="shared" si="7"/>
        <v>0</v>
      </c>
    </row>
    <row r="39" spans="1:7">
      <c r="A39" s="18" t="s">
        <v>40</v>
      </c>
      <c r="B39" s="19">
        <v>0</v>
      </c>
      <c r="C39" s="19">
        <v>0</v>
      </c>
      <c r="D39" s="19">
        <f t="shared" si="6"/>
        <v>0</v>
      </c>
      <c r="E39" s="19">
        <v>0</v>
      </c>
      <c r="F39" s="19">
        <v>0</v>
      </c>
      <c r="G39" s="19">
        <f t="shared" si="7"/>
        <v>0</v>
      </c>
    </row>
    <row r="40" spans="1:7">
      <c r="A40" s="21"/>
      <c r="B40" s="19"/>
      <c r="C40" s="19"/>
      <c r="D40" s="19"/>
      <c r="E40" s="19"/>
      <c r="F40" s="19"/>
      <c r="G40" s="19"/>
    </row>
    <row r="41" spans="1:7">
      <c r="A41" s="26" t="s">
        <v>41</v>
      </c>
      <c r="B41" s="27">
        <v>0</v>
      </c>
      <c r="C41" s="27">
        <f>+C5+C15+C24+C35</f>
        <v>3430711.51</v>
      </c>
      <c r="D41" s="27">
        <f t="shared" ref="D41:G41" si="8">+D5+D15+D24+D35</f>
        <v>3430711.51</v>
      </c>
      <c r="E41" s="27">
        <f t="shared" si="8"/>
        <v>865509.97000000009</v>
      </c>
      <c r="F41" s="27">
        <f t="shared" si="8"/>
        <v>844623.97000000009</v>
      </c>
      <c r="G41" s="27">
        <f t="shared" si="8"/>
        <v>2565201.5399999996</v>
      </c>
    </row>
    <row r="42" spans="1:7">
      <c r="A42" s="28" t="s">
        <v>42</v>
      </c>
    </row>
    <row r="45" spans="1:7">
      <c r="A45" s="4" t="s">
        <v>43</v>
      </c>
    </row>
    <row r="46" spans="1:7">
      <c r="A46" s="4" t="s">
        <v>44</v>
      </c>
    </row>
    <row r="48" spans="1:7" hidden="1">
      <c r="A48" s="29"/>
    </row>
    <row r="49" spans="1:7" hidden="1">
      <c r="A49" s="30" t="s">
        <v>45</v>
      </c>
    </row>
    <row r="50" spans="1:7" hidden="1">
      <c r="A50" s="30" t="s">
        <v>46</v>
      </c>
    </row>
    <row r="52" spans="1:7" hidden="1"/>
    <row r="53" spans="1:7" hidden="1"/>
    <row r="54" spans="1:7" hidden="1">
      <c r="C54" s="31">
        <f>[1]COG!C76</f>
        <v>3430711.51</v>
      </c>
      <c r="D54" s="31">
        <f>[1]COG!D76</f>
        <v>3430711.51</v>
      </c>
      <c r="E54" s="31">
        <f>[1]COG!E76</f>
        <v>865509.97000000009</v>
      </c>
      <c r="F54" s="31">
        <f>[1]COG!F76</f>
        <v>844623.97000000009</v>
      </c>
      <c r="G54" s="31">
        <f>[1]COG!G76</f>
        <v>2565201.54</v>
      </c>
    </row>
    <row r="55" spans="1:7" hidden="1"/>
    <row r="56" spans="1:7" hidden="1">
      <c r="C56" s="32">
        <f>C41-C54</f>
        <v>0</v>
      </c>
      <c r="D56" s="32">
        <f t="shared" ref="D56:G56" si="9">D41-D54</f>
        <v>0</v>
      </c>
      <c r="E56" s="32">
        <f t="shared" si="9"/>
        <v>0</v>
      </c>
      <c r="F56" s="32">
        <f t="shared" si="9"/>
        <v>0</v>
      </c>
      <c r="G56" s="32">
        <f t="shared" si="9"/>
        <v>0</v>
      </c>
    </row>
    <row r="57" spans="1:7" hidden="1"/>
    <row r="58" spans="1:7" hidden="1"/>
    <row r="59" spans="1:7" hidden="1"/>
  </sheetData>
  <sheetProtection formatCells="0" formatColumns="0" formatRows="0" autoFilter="0"/>
  <mergeCells count="2">
    <mergeCell ref="A1:G1"/>
    <mergeCell ref="G2:G3"/>
  </mergeCells>
  <printOptions horizontalCentered="1"/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CFG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cmanceral</dc:creator>
  <cp:lastModifiedBy>cmanceral</cp:lastModifiedBy>
  <dcterms:created xsi:type="dcterms:W3CDTF">2025-07-10T15:39:49Z</dcterms:created>
  <dcterms:modified xsi:type="dcterms:W3CDTF">2025-07-10T15:39:59Z</dcterms:modified>
</cp:coreProperties>
</file>