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cmanceral\Downloads\CAMBIO DE FORMATOS FICUENCA.xlsx 2026-10-14 15-26-20\"/>
    </mc:Choice>
  </mc:AlternateContent>
  <bookViews>
    <workbookView xWindow="0" yWindow="0" windowWidth="28800" windowHeight="10200"/>
  </bookViews>
  <sheets>
    <sheet name="ES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_FilterDatabase" localSheetId="0" hidden="1">ESF!$A$3:$F$39</definedName>
    <definedName name="A" localSheetId="0">[2]ECABR!#REF!</definedName>
    <definedName name="A">[2]ECABR!#REF!</definedName>
    <definedName name="A_impresión_IM" localSheetId="0">[2]ECABR!#REF!</definedName>
    <definedName name="A_impresión_IM">[2]ECABR!#REF!</definedName>
    <definedName name="A325_FFF_PEGT_CLC_2301" localSheetId="0">[2]ECABR!#REF!</definedName>
    <definedName name="A325_FFF_PEGT_CLC_2301">[2]ECABR!#REF!</definedName>
    <definedName name="abc" localSheetId="0">[3]TOTAL!#REF!</definedName>
    <definedName name="abc">[3]TOTAL!#REF!</definedName>
    <definedName name="Abr" localSheetId="0">#REF!</definedName>
    <definedName name="Abr">#REF!</definedName>
    <definedName name="anexo">[2]ECABR!#REF!</definedName>
    <definedName name="_xlnm.Extract" localSheetId="0">[4]EGRESOS!#REF!</definedName>
    <definedName name="_xlnm.Extract">[4]EGRESOS!#REF!</definedName>
    <definedName name="_xlnm.Print_Area" localSheetId="0">ESF!$A$1:$F$55</definedName>
    <definedName name="B" localSheetId="0">[4]EGRESOS!#REF!</definedName>
    <definedName name="B">[4]EGRESOS!#REF!</definedName>
    <definedName name="balanza_mes" localSheetId="0">'[5]Ene-16'!$A$1:$H$200</definedName>
    <definedName name="balanza_mes">'[6]Ene-16'!$A$1:$H$200</definedName>
    <definedName name="BASE" localSheetId="0">#REF!</definedName>
    <definedName name="BASE">#REF!</definedName>
    <definedName name="cba" localSheetId="0">[3]TOTAL!#REF!</definedName>
    <definedName name="cba">[3]TOTAL!#REF!</definedName>
    <definedName name="CONTABLE">[3]TOTAL!#REF!</definedName>
    <definedName name="Database" localSheetId="0">[7]REPORTO!#REF!</definedName>
    <definedName name="Database">[7]REPORTO!#REF!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[8]T1705HF!$B$20:$B$20</definedName>
    <definedName name="ju" localSheetId="0">[7]REPORTO!#REF!</definedName>
    <definedName name="ju">[7]REPORTO!#REF!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[2]ECABR!#REF!</definedName>
    <definedName name="mao">[2]ECABR!#REF!</definedName>
    <definedName name="Mar" localSheetId="0">#REF!</definedName>
    <definedName name="Mar">#REF!</definedName>
    <definedName name="May" localSheetId="0">#REF!</definedName>
    <definedName name="May">#REF!</definedName>
    <definedName name="MUEBLES" localSheetId="0">#REF!</definedName>
    <definedName name="MUEBLES">#REF!</definedName>
    <definedName name="N" localSheetId="0">#REF!</definedName>
    <definedName name="N">#REF!</definedName>
    <definedName name="P" localSheetId="0">[3]TOTAL!#REF!</definedName>
    <definedName name="P">[3]TOTAL!#REF!</definedName>
    <definedName name="PRESUPUESTAL" localSheetId="0">[3]TOTAL!#REF!</definedName>
    <definedName name="PRESUPUESTAL">[3]TOTAL!#REF!</definedName>
    <definedName name="REPORTO" localSheetId="0">#REF!</definedName>
    <definedName name="REPORTO">#REF!</definedName>
    <definedName name="sssss" localSheetId="0">[2]ECABR!#REF!</definedName>
    <definedName name="sssss">[2]ECABR!#REF!</definedName>
    <definedName name="T" localSheetId="0">#REF!</definedName>
    <definedName name="T">#REF!</definedName>
    <definedName name="TCAIE">[9]CH1902!$B$20:$B$20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6" i="1" l="1"/>
  <c r="F42" i="1"/>
  <c r="E42" i="1"/>
  <c r="E37" i="1"/>
  <c r="E35" i="1" s="1"/>
  <c r="E46" i="1" s="1"/>
  <c r="F36" i="1"/>
  <c r="E36" i="1"/>
  <c r="F35" i="1"/>
  <c r="C26" i="1"/>
  <c r="B26" i="1"/>
  <c r="F24" i="1"/>
  <c r="E24" i="1"/>
  <c r="E26" i="1" s="1"/>
  <c r="E14" i="1"/>
  <c r="C13" i="1"/>
  <c r="C28" i="1" s="1"/>
  <c r="B13" i="1"/>
  <c r="B28" i="1" s="1"/>
  <c r="F5" i="1"/>
  <c r="F14" i="1" s="1"/>
  <c r="F26" i="1" s="1"/>
  <c r="F48" i="1" s="1"/>
  <c r="E48" i="1" l="1"/>
  <c r="E57" i="1"/>
</calcChain>
</file>

<file path=xl/sharedStrings.xml><?xml version="1.0" encoding="utf-8"?>
<sst xmlns="http://schemas.openxmlformats.org/spreadsheetml/2006/main" count="66" uniqueCount="65">
  <si>
    <t xml:space="preserve">
 Fideicomiso de Apoyo operativo al Consejo de Cuenca Lerma Chapala   &lt;&lt;FICUENCA&gt;&gt;
 Estado de Situación Financiera   
Al 30 de Septiembre de 2026   
( Cifras en Pesos )</t>
  </si>
  <si>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</si>
  <si>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</si>
  <si>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</si>
  <si>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</si>
  <si>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</si>
  <si>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</si>
  <si>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</si>
  <si>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</si>
  <si>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</si>
  <si>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</si>
  <si>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</si>
  <si>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</si>
  <si>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</si>
  <si>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</si>
  <si>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</si>
  <si>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</si>
  <si>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</si>
  <si>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</si>
  <si>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</si>
  <si>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</si>
  <si>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</si>
  <si>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</si>
  <si>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</si>
  <si>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</si>
  <si>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</si>
  <si>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</si>
  <si>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</si>
  <si>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</si>
  <si>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</si>
  <si>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</si>
  <si>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</si>
  <si>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</si>
  <si>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</si>
  <si>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</si>
  <si>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</si>
  <si>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</si>
  <si>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</si>
  <si>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</si>
  <si>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</si>
  <si>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</si>
  <si>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</si>
  <si>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</si>
  <si>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</si>
  <si>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</si>
  <si>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</si>
  <si>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</si>
  <si>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</si>
  <si>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</si>
  <si>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</si>
  <si>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</si>
  <si>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</si>
  <si>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</si>
  <si>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</si>
  <si>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</si>
  <si>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</si>
  <si>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</si>
  <si>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</si>
  <si>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</si>
  <si>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</si>
  <si>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</si>
  <si>
    <t xml:space="preserve">  Ing. Marisol Suárez Correa                                                                                             </t>
  </si>
  <si>
    <t>Juan Lara Centeno</t>
  </si>
  <si>
    <t>Presidenta del Comité Técnico</t>
  </si>
  <si>
    <t xml:space="preserve">Dirección de Control y Seguimiento de Fideicomisos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</si>
</sst>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-* #,##0_-;\-* #,##0_-;_-* &quot;-&quot;??_-;_-@_-"/>
  </numFmts>
  <fonts count="7">
    <font>
      <sz val="8"/>
      <color theme="1"/>
      <name val="Arial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b/>
      <i/>
      <sz val="10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43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2" fillId="0" borderId="0" xfId="1" applyAlignment="1" applyProtection="1">
      <alignment vertical="top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0" borderId="4" xfId="1" applyFont="1" applyBorder="1" applyAlignment="1" applyProtection="1">
      <alignment horizontal="left" vertical="top" wrapText="1" indent="1"/>
      <protection locked="0"/>
    </xf>
    <xf numFmtId="0" fontId="3" fillId="0" borderId="4" xfId="1" applyFont="1" applyBorder="1" applyAlignment="1" applyProtection="1">
      <alignment horizontal="left" vertical="center" wrapText="1" indent="4"/>
      <protection locked="0"/>
    </xf>
    <xf numFmtId="0" fontId="3" fillId="0" borderId="0" xfId="1" applyFont="1" applyAlignment="1" applyProtection="1">
      <alignment vertical="top"/>
      <protection locked="0"/>
    </xf>
    <xf numFmtId="0" fontId="3" fillId="0" borderId="4" xfId="1" applyFont="1" applyBorder="1" applyAlignment="1" applyProtection="1">
      <alignment horizontal="left" vertical="top" wrapText="1" indent="2"/>
      <protection locked="0"/>
    </xf>
    <xf numFmtId="3" fontId="3" fillId="0" borderId="4" xfId="2" applyNumberFormat="1" applyFont="1" applyFill="1" applyBorder="1" applyAlignment="1" applyProtection="1">
      <alignment vertical="top" wrapText="1"/>
      <protection locked="0"/>
    </xf>
    <xf numFmtId="43" fontId="3" fillId="0" borderId="4" xfId="3" applyFont="1" applyFill="1" applyBorder="1" applyAlignment="1" applyProtection="1">
      <alignment vertical="top" wrapText="1"/>
      <protection locked="0"/>
    </xf>
    <xf numFmtId="43" fontId="2" fillId="0" borderId="4" xfId="3" applyFont="1" applyFill="1" applyBorder="1" applyAlignment="1" applyProtection="1">
      <alignment vertical="top"/>
      <protection locked="0"/>
    </xf>
    <xf numFmtId="0" fontId="2" fillId="0" borderId="4" xfId="1" applyBorder="1" applyAlignment="1" applyProtection="1">
      <alignment horizontal="left" vertical="top" wrapText="1" indent="3"/>
      <protection locked="0"/>
    </xf>
    <xf numFmtId="164" fontId="2" fillId="0" borderId="4" xfId="4" applyNumberFormat="1" applyFont="1" applyFill="1" applyBorder="1" applyAlignment="1" applyProtection="1">
      <alignment vertical="top" wrapText="1"/>
      <protection locked="0"/>
    </xf>
    <xf numFmtId="164" fontId="2" fillId="0" borderId="4" xfId="3" applyNumberFormat="1" applyFont="1" applyFill="1" applyBorder="1" applyAlignment="1" applyProtection="1">
      <alignment vertical="top" wrapText="1"/>
      <protection locked="0"/>
    </xf>
    <xf numFmtId="164" fontId="2" fillId="0" borderId="4" xfId="3" applyNumberFormat="1" applyFont="1" applyFill="1" applyBorder="1" applyAlignment="1" applyProtection="1">
      <alignment vertical="top"/>
      <protection locked="0"/>
    </xf>
    <xf numFmtId="0" fontId="2" fillId="0" borderId="4" xfId="1" applyBorder="1" applyAlignment="1" applyProtection="1">
      <alignment horizontal="left" vertical="top" wrapText="1"/>
      <protection locked="0"/>
    </xf>
    <xf numFmtId="164" fontId="3" fillId="0" borderId="4" xfId="3" applyNumberFormat="1" applyFont="1" applyFill="1" applyBorder="1" applyAlignment="1" applyProtection="1">
      <alignment vertical="top" wrapText="1"/>
      <protection locked="0"/>
    </xf>
    <xf numFmtId="0" fontId="3" fillId="0" borderId="4" xfId="1" applyFont="1" applyBorder="1" applyAlignment="1" applyProtection="1">
      <alignment horizontal="left" vertical="top" wrapText="1"/>
      <protection locked="0"/>
    </xf>
    <xf numFmtId="164" fontId="3" fillId="0" borderId="4" xfId="3" applyNumberFormat="1" applyFont="1" applyFill="1" applyBorder="1" applyAlignment="1" applyProtection="1">
      <alignment vertical="top"/>
      <protection locked="0"/>
    </xf>
    <xf numFmtId="0" fontId="5" fillId="0" borderId="4" xfId="1" applyFont="1" applyBorder="1" applyAlignment="1" applyProtection="1">
      <alignment horizontal="left" vertical="top" wrapText="1" indent="2"/>
      <protection locked="0"/>
    </xf>
    <xf numFmtId="164" fontId="2" fillId="0" borderId="4" xfId="3" applyNumberFormat="1" applyFont="1" applyBorder="1"/>
    <xf numFmtId="0" fontId="2" fillId="0" borderId="4" xfId="1" applyBorder="1" applyAlignment="1" applyProtection="1">
      <alignment vertical="top" wrapText="1"/>
      <protection locked="0"/>
    </xf>
    <xf numFmtId="43" fontId="2" fillId="0" borderId="4" xfId="3" applyFont="1" applyBorder="1" applyAlignment="1" applyProtection="1">
      <alignment vertical="top" wrapText="1"/>
      <protection locked="0"/>
    </xf>
    <xf numFmtId="43" fontId="2" fillId="0" borderId="4" xfId="3" applyFont="1" applyBorder="1" applyAlignment="1" applyProtection="1">
      <alignment vertical="top"/>
      <protection locked="0"/>
    </xf>
    <xf numFmtId="0" fontId="2" fillId="0" borderId="4" xfId="1" applyBorder="1" applyAlignment="1" applyProtection="1">
      <alignment vertical="top"/>
      <protection locked="0"/>
    </xf>
    <xf numFmtId="43" fontId="2" fillId="0" borderId="4" xfId="3" applyFont="1" applyFill="1" applyBorder="1" applyAlignment="1" applyProtection="1">
      <alignment vertical="top" wrapText="1"/>
      <protection locked="0"/>
    </xf>
    <xf numFmtId="164" fontId="2" fillId="0" borderId="4" xfId="4" applyNumberFormat="1" applyFont="1" applyFill="1" applyBorder="1" applyAlignment="1" applyProtection="1">
      <alignment vertical="top"/>
      <protection locked="0"/>
    </xf>
    <xf numFmtId="43" fontId="2" fillId="0" borderId="4" xfId="1" applyNumberFormat="1" applyBorder="1" applyAlignment="1" applyProtection="1">
      <alignment vertical="top" wrapText="1"/>
      <protection locked="0"/>
    </xf>
    <xf numFmtId="43" fontId="2" fillId="0" borderId="4" xfId="1" applyNumberFormat="1" applyBorder="1" applyAlignment="1" applyProtection="1">
      <alignment vertical="top"/>
      <protection locked="0"/>
    </xf>
    <xf numFmtId="0" fontId="2" fillId="0" borderId="0" xfId="1" applyAlignment="1" applyProtection="1">
      <alignment horizontal="left" vertical="top" indent="1"/>
      <protection locked="0"/>
    </xf>
    <xf numFmtId="0" fontId="2" fillId="0" borderId="0" xfId="1" applyAlignment="1" applyProtection="1">
      <alignment vertical="top" wrapText="1"/>
      <protection locked="0"/>
    </xf>
    <xf numFmtId="4" fontId="2" fillId="0" borderId="0" xfId="1" applyNumberFormat="1" applyAlignment="1" applyProtection="1">
      <alignment vertical="top"/>
      <protection locked="0"/>
    </xf>
    <xf numFmtId="4" fontId="6" fillId="0" borderId="0" xfId="1" applyNumberFormat="1" applyFont="1" applyAlignment="1" applyProtection="1">
      <alignment vertical="top"/>
      <protection locked="0"/>
    </xf>
    <xf numFmtId="0" fontId="2" fillId="3" borderId="0" xfId="0" applyFont="1" applyFill="1" applyAlignment="1" applyProtection="1">
      <alignment horizontal="center"/>
      <protection locked="0"/>
    </xf>
    <xf numFmtId="164" fontId="2" fillId="3" borderId="0" xfId="0" applyNumberFormat="1" applyFont="1" applyFill="1" applyProtection="1">
      <protection locked="0"/>
    </xf>
    <xf numFmtId="3" fontId="2" fillId="3" borderId="0" xfId="0" applyNumberFormat="1" applyFont="1" applyFill="1" applyProtection="1">
      <protection locked="0"/>
    </xf>
    <xf numFmtId="0" fontId="2" fillId="3" borderId="0" xfId="0" applyFont="1" applyFill="1" applyAlignment="1" applyProtection="1">
      <alignment vertical="center"/>
      <protection locked="0"/>
    </xf>
    <xf numFmtId="0" fontId="2" fillId="3" borderId="0" xfId="0" applyFont="1" applyFill="1" applyAlignment="1" applyProtection="1">
      <alignment vertical="top" wrapText="1"/>
      <protection locked="0"/>
    </xf>
    <xf numFmtId="3" fontId="2" fillId="3" borderId="0" xfId="0" applyNumberFormat="1" applyFont="1" applyFill="1" applyAlignment="1" applyProtection="1">
      <alignment vertical="top" wrapText="1"/>
      <protection locked="0"/>
    </xf>
    <xf numFmtId="0" fontId="2" fillId="3" borderId="0" xfId="0" applyFont="1" applyFill="1" applyAlignment="1" applyProtection="1">
      <alignment horizontal="center" vertical="top" wrapText="1"/>
      <protection locked="0"/>
    </xf>
  </cellXfs>
  <cellStyles count="5">
    <cellStyle name="Millares 2 4" xfId="2"/>
    <cellStyle name="Millares 4" xfId="3"/>
    <cellStyle name="Millares 4 2" xfId="4"/>
    <cellStyle name="Normal" xfId="0" builtinId="0"/>
    <cellStyle name="Normal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manceral/Downloads/CAMBIO%20DE%20FORMATOS%20FICUENC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Alfredo%20Fonseca/afg/2013/CUENTAS%20DE/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vero%202010/FIDEICOMISOS/FICUENCA/2026/ABRIL/NUEVOS%20FORMATOS/0312_ESF_PEGT_CLC_2601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Usuario\Downloads\EF%20ASEG_04\EF%20ASEG_01_2017\Fidea%20GN%20EFP%2001-1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"/>
      <sheetName val="ESF"/>
      <sheetName val="CSF"/>
      <sheetName val="VHP"/>
    </sheetNames>
    <sheetDataSet>
      <sheetData sheetId="0">
        <row r="66">
          <cell r="B66">
            <v>766053.11999999988</v>
          </cell>
          <cell r="C66">
            <v>13965.379999999423</v>
          </cell>
        </row>
      </sheetData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  <sheetName val="Ene-16"/>
      <sheetName val="TO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"/>
      <sheetName val="Ene-16"/>
      <sheetName val="REPORTO"/>
    </sheetNames>
    <sheetDataSet>
      <sheetData sheetId="0"/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do"/>
      <sheetName val="EA"/>
      <sheetName val="ESF"/>
      <sheetName val="ECSF"/>
      <sheetName val="EAA"/>
      <sheetName val="EADP"/>
      <sheetName val="EVHP"/>
      <sheetName val="EFE"/>
      <sheetName val="PC"/>
      <sheetName val="Notas"/>
      <sheetName val="Rel Cta Banc"/>
      <sheetName val="Esq Bur"/>
      <sheetName val="Ene-16"/>
      <sheetName val="Balanza Dic-15"/>
      <sheetName val="Ene-15"/>
      <sheetName val="Balanza Dic-14"/>
      <sheetName val="REPORTO"/>
      <sheetName val="CH1902"/>
      <sheetName val="T1705H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  <sheetName val="Ene-16"/>
      <sheetName val="CH19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CH19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theme="6" tint="-0.499984740745262"/>
    <pageSetUpPr fitToPage="1"/>
  </sheetPr>
  <dimension ref="A1:F57"/>
  <sheetViews>
    <sheetView showGridLines="0" tabSelected="1" topLeftCell="A22" zoomScale="110" zoomScaleNormal="110" workbookViewId="0">
      <selection activeCell="E40" sqref="E40"/>
    </sheetView>
  </sheetViews>
  <sheetFormatPr baseColWidth="10" defaultColWidth="12" defaultRowHeight="12.75"/>
  <cols>
    <col min="1" max="1" width="56.83203125" style="33" customWidth="1"/>
    <col min="2" max="2" width="33.6640625" style="33" bestFit="1" customWidth="1"/>
    <col min="3" max="3" width="20" style="34" customWidth="1"/>
    <col min="4" max="4" width="69" style="34" customWidth="1"/>
    <col min="5" max="5" width="19.33203125" style="34" customWidth="1"/>
    <col min="6" max="6" width="20.83203125" style="34" customWidth="1"/>
    <col min="7" max="16384" width="12" style="4"/>
  </cols>
  <sheetData>
    <row r="1" spans="1:6" ht="72" customHeight="1">
      <c r="A1" s="1" t="s">
        <v>0</v>
      </c>
      <c r="B1" s="2"/>
      <c r="C1" s="2"/>
      <c r="D1" s="2"/>
      <c r="E1" s="2"/>
      <c r="F1" s="3"/>
    </row>
    <row r="2" spans="1:6">
      <c r="A2" s="5" t="s">
        <v>1</v>
      </c>
      <c r="B2" s="6">
        <v>2026</v>
      </c>
      <c r="C2" s="6">
        <v>2025</v>
      </c>
      <c r="D2" s="5" t="s">
        <v>1</v>
      </c>
      <c r="E2" s="6">
        <v>2026</v>
      </c>
      <c r="F2" s="6">
        <v>2025</v>
      </c>
    </row>
    <row r="3" spans="1:6" s="9" customFormat="1">
      <c r="A3" s="7" t="s">
        <v>2</v>
      </c>
      <c r="B3" s="8"/>
      <c r="C3" s="8"/>
      <c r="D3" s="7" t="s">
        <v>3</v>
      </c>
      <c r="E3" s="8"/>
      <c r="F3" s="8"/>
    </row>
    <row r="4" spans="1:6" s="9" customFormat="1">
      <c r="A4" s="10" t="s">
        <v>4</v>
      </c>
      <c r="B4" s="11"/>
      <c r="C4" s="11"/>
      <c r="D4" s="10" t="s">
        <v>5</v>
      </c>
      <c r="E4" s="12"/>
      <c r="F4" s="13"/>
    </row>
    <row r="5" spans="1:6">
      <c r="A5" s="14" t="s">
        <v>6</v>
      </c>
      <c r="B5" s="15">
        <v>2178868.2200000002</v>
      </c>
      <c r="C5" s="15">
        <v>1382946.47</v>
      </c>
      <c r="D5" s="14" t="s">
        <v>7</v>
      </c>
      <c r="E5" s="15">
        <v>23139.99</v>
      </c>
      <c r="F5" s="15">
        <f>58966.14</f>
        <v>58966.14</v>
      </c>
    </row>
    <row r="6" spans="1:6">
      <c r="A6" s="14" t="s">
        <v>8</v>
      </c>
      <c r="B6" s="16">
        <v>0</v>
      </c>
      <c r="C6" s="16">
        <v>0</v>
      </c>
      <c r="D6" s="14" t="s">
        <v>9</v>
      </c>
      <c r="E6" s="16">
        <v>0</v>
      </c>
      <c r="F6" s="17">
        <v>0</v>
      </c>
    </row>
    <row r="7" spans="1:6">
      <c r="A7" s="14" t="s">
        <v>10</v>
      </c>
      <c r="B7" s="16">
        <v>0</v>
      </c>
      <c r="C7" s="16">
        <v>0</v>
      </c>
      <c r="D7" s="14" t="s">
        <v>11</v>
      </c>
      <c r="E7" s="16">
        <v>0</v>
      </c>
      <c r="F7" s="17">
        <v>0</v>
      </c>
    </row>
    <row r="8" spans="1:6">
      <c r="A8" s="14" t="s">
        <v>12</v>
      </c>
      <c r="B8" s="16">
        <v>0</v>
      </c>
      <c r="C8" s="16">
        <v>0</v>
      </c>
      <c r="D8" s="14" t="s">
        <v>13</v>
      </c>
      <c r="E8" s="16">
        <v>0</v>
      </c>
      <c r="F8" s="17">
        <v>0</v>
      </c>
    </row>
    <row r="9" spans="1:6">
      <c r="A9" s="14" t="s">
        <v>14</v>
      </c>
      <c r="B9" s="16">
        <v>0</v>
      </c>
      <c r="C9" s="16">
        <v>0</v>
      </c>
      <c r="D9" s="14" t="s">
        <v>15</v>
      </c>
      <c r="E9" s="16">
        <v>0</v>
      </c>
      <c r="F9" s="16">
        <v>0</v>
      </c>
    </row>
    <row r="10" spans="1:6" ht="25.5">
      <c r="A10" s="14" t="s">
        <v>16</v>
      </c>
      <c r="B10" s="16">
        <v>0</v>
      </c>
      <c r="C10" s="16">
        <v>0</v>
      </c>
      <c r="D10" s="14" t="s">
        <v>17</v>
      </c>
      <c r="E10" s="16">
        <v>0</v>
      </c>
      <c r="F10" s="17">
        <v>0</v>
      </c>
    </row>
    <row r="11" spans="1:6">
      <c r="A11" s="14" t="s">
        <v>18</v>
      </c>
      <c r="B11" s="16">
        <v>0</v>
      </c>
      <c r="C11" s="16">
        <v>0</v>
      </c>
      <c r="D11" s="14" t="s">
        <v>19</v>
      </c>
      <c r="E11" s="16">
        <v>0</v>
      </c>
      <c r="F11" s="17">
        <v>0</v>
      </c>
    </row>
    <row r="12" spans="1:6">
      <c r="A12" s="18"/>
      <c r="B12" s="16"/>
      <c r="C12" s="16"/>
      <c r="D12" s="14" t="s">
        <v>20</v>
      </c>
      <c r="E12" s="16">
        <v>0</v>
      </c>
      <c r="F12" s="17">
        <v>0</v>
      </c>
    </row>
    <row r="13" spans="1:6">
      <c r="A13" s="10" t="s">
        <v>21</v>
      </c>
      <c r="B13" s="19">
        <f>SUM(B5:B12)</f>
        <v>2178868.2200000002</v>
      </c>
      <c r="C13" s="19">
        <f>SUM(C5:C12)</f>
        <v>1382946.47</v>
      </c>
      <c r="D13" s="18"/>
      <c r="E13" s="19"/>
      <c r="F13" s="17"/>
    </row>
    <row r="14" spans="1:6">
      <c r="A14" s="20"/>
      <c r="B14" s="19"/>
      <c r="C14" s="19"/>
      <c r="D14" s="10" t="s">
        <v>22</v>
      </c>
      <c r="E14" s="19">
        <f>SUM(E5:E13)</f>
        <v>23139.99</v>
      </c>
      <c r="F14" s="19">
        <f>SUM(F5:F13)</f>
        <v>58966.14</v>
      </c>
    </row>
    <row r="15" spans="1:6">
      <c r="A15" s="10" t="s">
        <v>23</v>
      </c>
      <c r="B15" s="16"/>
      <c r="C15" s="16"/>
      <c r="D15" s="20"/>
      <c r="E15" s="19"/>
      <c r="F15" s="21"/>
    </row>
    <row r="16" spans="1:6">
      <c r="A16" s="14" t="s">
        <v>24</v>
      </c>
      <c r="B16" s="16">
        <v>0</v>
      </c>
      <c r="C16" s="16">
        <v>0</v>
      </c>
      <c r="D16" s="10" t="s">
        <v>25</v>
      </c>
      <c r="E16" s="19"/>
      <c r="F16" s="17"/>
    </row>
    <row r="17" spans="1:6" ht="25.5">
      <c r="A17" s="14" t="s">
        <v>26</v>
      </c>
      <c r="B17" s="16">
        <v>0</v>
      </c>
      <c r="C17" s="16">
        <v>0</v>
      </c>
      <c r="D17" s="14" t="s">
        <v>27</v>
      </c>
      <c r="E17" s="16">
        <v>0</v>
      </c>
      <c r="F17" s="17">
        <v>0</v>
      </c>
    </row>
    <row r="18" spans="1:6" ht="25.5">
      <c r="A18" s="14" t="s">
        <v>28</v>
      </c>
      <c r="B18" s="16">
        <v>0</v>
      </c>
      <c r="C18" s="16">
        <v>0</v>
      </c>
      <c r="D18" s="14" t="s">
        <v>29</v>
      </c>
      <c r="E18" s="16">
        <v>0</v>
      </c>
      <c r="F18" s="17">
        <v>0</v>
      </c>
    </row>
    <row r="19" spans="1:6">
      <c r="A19" s="14" t="s">
        <v>30</v>
      </c>
      <c r="B19" s="15">
        <v>680049.17</v>
      </c>
      <c r="C19" s="15">
        <v>680049.17</v>
      </c>
      <c r="D19" s="14" t="s">
        <v>31</v>
      </c>
      <c r="E19" s="16">
        <v>0</v>
      </c>
      <c r="F19" s="17">
        <v>0</v>
      </c>
    </row>
    <row r="20" spans="1:6">
      <c r="A20" s="14" t="s">
        <v>32</v>
      </c>
      <c r="B20" s="15">
        <v>0</v>
      </c>
      <c r="C20" s="15">
        <v>0</v>
      </c>
      <c r="D20" s="14" t="s">
        <v>33</v>
      </c>
      <c r="E20" s="16">
        <v>0</v>
      </c>
      <c r="F20" s="17">
        <v>0</v>
      </c>
    </row>
    <row r="21" spans="1:6" ht="25.5">
      <c r="A21" s="14" t="s">
        <v>34</v>
      </c>
      <c r="B21" s="15">
        <v>-458130.62</v>
      </c>
      <c r="C21" s="15">
        <v>-392435.93</v>
      </c>
      <c r="D21" s="14" t="s">
        <v>35</v>
      </c>
      <c r="E21" s="16">
        <v>0</v>
      </c>
      <c r="F21" s="17">
        <v>0</v>
      </c>
    </row>
    <row r="22" spans="1:6">
      <c r="A22" s="14" t="s">
        <v>36</v>
      </c>
      <c r="B22" s="16">
        <v>0</v>
      </c>
      <c r="C22" s="16">
        <v>0</v>
      </c>
      <c r="D22" s="14" t="s">
        <v>37</v>
      </c>
      <c r="E22" s="16">
        <v>0</v>
      </c>
      <c r="F22" s="17">
        <v>0</v>
      </c>
    </row>
    <row r="23" spans="1:6" ht="25.5">
      <c r="A23" s="14" t="s">
        <v>38</v>
      </c>
      <c r="B23" s="16">
        <v>0</v>
      </c>
      <c r="C23" s="16">
        <v>0</v>
      </c>
      <c r="D23" s="18"/>
      <c r="E23" s="16"/>
      <c r="F23" s="17"/>
    </row>
    <row r="24" spans="1:6">
      <c r="A24" s="14" t="s">
        <v>39</v>
      </c>
      <c r="B24" s="16">
        <v>0</v>
      </c>
      <c r="C24" s="16">
        <v>0</v>
      </c>
      <c r="D24" s="10" t="s">
        <v>40</v>
      </c>
      <c r="E24" s="19">
        <f>SUM(E17:E23)</f>
        <v>0</v>
      </c>
      <c r="F24" s="21">
        <f>SUM(F17:F23)</f>
        <v>0</v>
      </c>
    </row>
    <row r="25" spans="1:6">
      <c r="A25" s="18"/>
      <c r="B25" s="16"/>
      <c r="C25" s="16"/>
      <c r="D25" s="18"/>
      <c r="E25" s="19"/>
      <c r="F25" s="21"/>
    </row>
    <row r="26" spans="1:6" s="9" customFormat="1">
      <c r="A26" s="10" t="s">
        <v>41</v>
      </c>
      <c r="B26" s="19">
        <f>SUM(B16:B25)</f>
        <v>221918.55000000005</v>
      </c>
      <c r="C26" s="19">
        <f>SUM(C16:C25)</f>
        <v>287613.24000000005</v>
      </c>
      <c r="D26" s="22" t="s">
        <v>42</v>
      </c>
      <c r="E26" s="19">
        <f>+E14+E24</f>
        <v>23139.99</v>
      </c>
      <c r="F26" s="19">
        <f>+F14+F24</f>
        <v>58966.14</v>
      </c>
    </row>
    <row r="27" spans="1:6">
      <c r="A27" s="20"/>
      <c r="B27" s="23"/>
      <c r="C27" s="23"/>
      <c r="D27" s="20"/>
      <c r="E27" s="19"/>
      <c r="F27" s="21"/>
    </row>
    <row r="28" spans="1:6">
      <c r="A28" s="10" t="s">
        <v>43</v>
      </c>
      <c r="B28" s="19">
        <f>+B13+B26</f>
        <v>2400786.7700000005</v>
      </c>
      <c r="C28" s="19">
        <f>+C13+C26</f>
        <v>1670559.71</v>
      </c>
      <c r="D28" s="7" t="s">
        <v>44</v>
      </c>
      <c r="E28" s="19"/>
      <c r="F28" s="19"/>
    </row>
    <row r="29" spans="1:6">
      <c r="A29" s="24"/>
      <c r="B29" s="25"/>
      <c r="C29" s="26"/>
      <c r="D29" s="20"/>
      <c r="E29" s="19"/>
      <c r="F29" s="19"/>
    </row>
    <row r="30" spans="1:6">
      <c r="A30" s="27"/>
      <c r="B30" s="28"/>
      <c r="C30" s="28"/>
      <c r="D30" s="10" t="s">
        <v>45</v>
      </c>
      <c r="E30" s="19">
        <v>0</v>
      </c>
      <c r="F30" s="21">
        <v>0</v>
      </c>
    </row>
    <row r="31" spans="1:6">
      <c r="A31" s="27"/>
      <c r="B31" s="28"/>
      <c r="C31" s="28"/>
      <c r="D31" s="14" t="s">
        <v>46</v>
      </c>
      <c r="E31" s="16">
        <v>0</v>
      </c>
      <c r="F31" s="17">
        <v>0</v>
      </c>
    </row>
    <row r="32" spans="1:6">
      <c r="A32" s="27"/>
      <c r="B32" s="28"/>
      <c r="C32" s="28"/>
      <c r="D32" s="14" t="s">
        <v>47</v>
      </c>
      <c r="E32" s="16">
        <v>0</v>
      </c>
      <c r="F32" s="17">
        <v>0</v>
      </c>
    </row>
    <row r="33" spans="1:6">
      <c r="A33" s="27"/>
      <c r="B33" s="28"/>
      <c r="C33" s="28"/>
      <c r="D33" s="14" t="s">
        <v>48</v>
      </c>
      <c r="E33" s="16">
        <v>0</v>
      </c>
      <c r="F33" s="17">
        <v>0</v>
      </c>
    </row>
    <row r="34" spans="1:6">
      <c r="A34" s="27"/>
      <c r="B34" s="28"/>
      <c r="C34" s="28"/>
      <c r="D34" s="18"/>
      <c r="E34" s="16"/>
      <c r="F34" s="17"/>
    </row>
    <row r="35" spans="1:6">
      <c r="A35" s="27"/>
      <c r="B35" s="28"/>
      <c r="C35" s="28"/>
      <c r="D35" s="10" t="s">
        <v>49</v>
      </c>
      <c r="E35" s="19">
        <f>SUM(E36:E40)</f>
        <v>2377646.7799999993</v>
      </c>
      <c r="F35" s="19">
        <f>SUM(F36:F40)</f>
        <v>1611593.5699999994</v>
      </c>
    </row>
    <row r="36" spans="1:6">
      <c r="A36" s="27"/>
      <c r="B36" s="28"/>
      <c r="C36" s="28"/>
      <c r="D36" s="14" t="s">
        <v>50</v>
      </c>
      <c r="E36" s="15">
        <f>+[1]ACT!B66</f>
        <v>766053.11999999988</v>
      </c>
      <c r="F36" s="15">
        <f>+[1]ACT!C66</f>
        <v>13965.379999999423</v>
      </c>
    </row>
    <row r="37" spans="1:6">
      <c r="A37" s="27"/>
      <c r="B37" s="28"/>
      <c r="C37" s="28"/>
      <c r="D37" s="14" t="s">
        <v>51</v>
      </c>
      <c r="E37" s="15">
        <f>F35</f>
        <v>1611593.5699999994</v>
      </c>
      <c r="F37" s="29">
        <v>1597628.19</v>
      </c>
    </row>
    <row r="38" spans="1:6">
      <c r="A38" s="27"/>
      <c r="B38" s="12"/>
      <c r="C38" s="12"/>
      <c r="D38" s="14" t="s">
        <v>52</v>
      </c>
      <c r="E38" s="16">
        <v>0</v>
      </c>
      <c r="F38" s="17">
        <v>0</v>
      </c>
    </row>
    <row r="39" spans="1:6">
      <c r="A39" s="27"/>
      <c r="B39" s="28"/>
      <c r="C39" s="28"/>
      <c r="D39" s="14" t="s">
        <v>53</v>
      </c>
      <c r="E39" s="16">
        <v>0</v>
      </c>
      <c r="F39" s="17">
        <v>0</v>
      </c>
    </row>
    <row r="40" spans="1:6">
      <c r="A40" s="27"/>
      <c r="B40" s="28"/>
      <c r="C40" s="28"/>
      <c r="D40" s="14" t="s">
        <v>54</v>
      </c>
      <c r="E40" s="15">
        <v>0.09</v>
      </c>
      <c r="F40" s="19">
        <v>0</v>
      </c>
    </row>
    <row r="41" spans="1:6">
      <c r="A41" s="27"/>
      <c r="B41" s="28"/>
      <c r="C41" s="28"/>
      <c r="D41" s="18"/>
      <c r="E41" s="16"/>
      <c r="F41" s="17"/>
    </row>
    <row r="42" spans="1:6" ht="25.5">
      <c r="A42" s="27"/>
      <c r="B42" s="30"/>
      <c r="C42" s="31"/>
      <c r="D42" s="10" t="s">
        <v>55</v>
      </c>
      <c r="E42" s="19">
        <f>+E43+E44</f>
        <v>0</v>
      </c>
      <c r="F42" s="19">
        <f>+F43+F44</f>
        <v>0</v>
      </c>
    </row>
    <row r="43" spans="1:6">
      <c r="A43" s="24"/>
      <c r="B43" s="30"/>
      <c r="C43" s="31"/>
      <c r="D43" s="14" t="s">
        <v>56</v>
      </c>
      <c r="E43" s="16">
        <v>0</v>
      </c>
      <c r="F43" s="17">
        <v>0</v>
      </c>
    </row>
    <row r="44" spans="1:6">
      <c r="A44" s="24"/>
      <c r="B44" s="30"/>
      <c r="C44" s="31"/>
      <c r="D44" s="14" t="s">
        <v>57</v>
      </c>
      <c r="E44" s="16">
        <v>0</v>
      </c>
      <c r="F44" s="17">
        <v>0</v>
      </c>
    </row>
    <row r="45" spans="1:6">
      <c r="A45" s="24"/>
      <c r="B45" s="30"/>
      <c r="C45" s="31"/>
      <c r="D45" s="18"/>
      <c r="E45" s="16"/>
      <c r="F45" s="17"/>
    </row>
    <row r="46" spans="1:6">
      <c r="A46" s="24"/>
      <c r="B46" s="30"/>
      <c r="C46" s="31"/>
      <c r="D46" s="10" t="s">
        <v>58</v>
      </c>
      <c r="E46" s="19">
        <f>+E35+E42</f>
        <v>2377646.7799999993</v>
      </c>
      <c r="F46" s="19">
        <f>+F35+F42</f>
        <v>1611593.5699999994</v>
      </c>
    </row>
    <row r="47" spans="1:6">
      <c r="A47" s="24"/>
      <c r="B47" s="30"/>
      <c r="C47" s="31"/>
      <c r="D47" s="20"/>
      <c r="E47" s="19"/>
      <c r="F47" s="21"/>
    </row>
    <row r="48" spans="1:6">
      <c r="A48" s="24"/>
      <c r="B48" s="30"/>
      <c r="C48" s="31"/>
      <c r="D48" s="10" t="s">
        <v>59</v>
      </c>
      <c r="E48" s="19">
        <f>+E26+E46</f>
        <v>2400786.7699999996</v>
      </c>
      <c r="F48" s="19">
        <f>+F26+F46</f>
        <v>1670559.7099999993</v>
      </c>
    </row>
    <row r="49" spans="1:6">
      <c r="A49" s="24"/>
      <c r="B49" s="30"/>
      <c r="C49" s="31"/>
      <c r="D49" s="31"/>
      <c r="E49" s="26"/>
      <c r="F49" s="26"/>
    </row>
    <row r="51" spans="1:6">
      <c r="A51" s="32" t="s">
        <v>60</v>
      </c>
      <c r="E51" s="35">
        <v>0</v>
      </c>
    </row>
    <row r="53" spans="1:6">
      <c r="B53" s="36"/>
      <c r="D53" s="36"/>
      <c r="E53" s="37"/>
      <c r="F53" s="38"/>
    </row>
    <row r="54" spans="1:6">
      <c r="A54" s="39"/>
      <c r="B54" s="33" t="s">
        <v>61</v>
      </c>
      <c r="D54" s="36" t="s">
        <v>62</v>
      </c>
      <c r="E54" s="40"/>
      <c r="F54" s="41"/>
    </row>
    <row r="55" spans="1:6">
      <c r="A55" s="40"/>
      <c r="B55" s="40" t="s">
        <v>63</v>
      </c>
      <c r="C55" s="40"/>
      <c r="D55" s="42" t="s">
        <v>64</v>
      </c>
      <c r="E55" s="40"/>
      <c r="F55" s="40"/>
    </row>
    <row r="56" spans="1:6">
      <c r="E56" s="41"/>
      <c r="F56" s="41"/>
    </row>
    <row r="57" spans="1:6">
      <c r="E57" s="35">
        <f>+B28-E48</f>
        <v>0</v>
      </c>
    </row>
  </sheetData>
  <sheetProtection formatCells="0" formatColumns="0" formatRows="0" autoFilter="0"/>
  <mergeCells count="1">
    <mergeCell ref="A1:F1"/>
  </mergeCells>
  <pageMargins left="0.78740157480314998" right="0.59055118110236204" top="0.78740157480314998" bottom="0.78740157480314998" header="0.31496062992126" footer="0.31496062992126"/>
  <pageSetup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cmanceral</dc:creator>
  <cp:lastModifiedBy>cmanceral</cp:lastModifiedBy>
  <dcterms:created xsi:type="dcterms:W3CDTF">2026-10-14T21:26:23Z</dcterms:created>
  <dcterms:modified xsi:type="dcterms:W3CDTF">2026-10-14T21:26:24Z</dcterms:modified>
</cp:coreProperties>
</file>