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a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a)'!$A$1:$G$167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157" i="1"/>
  <c r="G156"/>
  <c r="G155"/>
  <c r="G154"/>
  <c r="G153"/>
  <c r="G152"/>
  <c r="G150" s="1"/>
  <c r="G151"/>
  <c r="F150"/>
  <c r="E150"/>
  <c r="D150"/>
  <c r="C150"/>
  <c r="B150"/>
  <c r="G149"/>
  <c r="G148"/>
  <c r="G147"/>
  <c r="G146"/>
  <c r="F146"/>
  <c r="E146"/>
  <c r="D146"/>
  <c r="C146"/>
  <c r="C84" s="1"/>
  <c r="B146"/>
  <c r="G145"/>
  <c r="G144"/>
  <c r="G143"/>
  <c r="G142"/>
  <c r="G141"/>
  <c r="G140"/>
  <c r="G139"/>
  <c r="G138"/>
  <c r="G137" s="1"/>
  <c r="F137"/>
  <c r="E137"/>
  <c r="D137"/>
  <c r="C137"/>
  <c r="B137"/>
  <c r="G136"/>
  <c r="G135"/>
  <c r="G134"/>
  <c r="G133" s="1"/>
  <c r="F133"/>
  <c r="E133"/>
  <c r="D133"/>
  <c r="C133"/>
  <c r="B133"/>
  <c r="G132"/>
  <c r="G131"/>
  <c r="G130"/>
  <c r="G129"/>
  <c r="G128"/>
  <c r="G127"/>
  <c r="G126"/>
  <c r="G125"/>
  <c r="G124"/>
  <c r="G123" s="1"/>
  <c r="F123"/>
  <c r="E123"/>
  <c r="D123"/>
  <c r="C123"/>
  <c r="B123"/>
  <c r="G122"/>
  <c r="G121"/>
  <c r="G120"/>
  <c r="G119"/>
  <c r="G118"/>
  <c r="G117"/>
  <c r="G116"/>
  <c r="G115"/>
  <c r="G114"/>
  <c r="G113" s="1"/>
  <c r="F113"/>
  <c r="E113"/>
  <c r="D113"/>
  <c r="C113"/>
  <c r="B113"/>
  <c r="G112"/>
  <c r="G111"/>
  <c r="G110"/>
  <c r="G109"/>
  <c r="G108"/>
  <c r="G107"/>
  <c r="G103" s="1"/>
  <c r="G106"/>
  <c r="G105"/>
  <c r="G104"/>
  <c r="F103"/>
  <c r="E103"/>
  <c r="C103"/>
  <c r="B103"/>
  <c r="G102"/>
  <c r="G101"/>
  <c r="G100"/>
  <c r="G99"/>
  <c r="G98"/>
  <c r="G97"/>
  <c r="G96"/>
  <c r="G95"/>
  <c r="G94"/>
  <c r="G93" s="1"/>
  <c r="F93"/>
  <c r="E93"/>
  <c r="D93"/>
  <c r="C93"/>
  <c r="B93"/>
  <c r="G92"/>
  <c r="G91"/>
  <c r="G90"/>
  <c r="G89"/>
  <c r="G88"/>
  <c r="G87"/>
  <c r="G85" s="1"/>
  <c r="G84" s="1"/>
  <c r="G86"/>
  <c r="F85"/>
  <c r="F84" s="1"/>
  <c r="E85"/>
  <c r="E84" s="1"/>
  <c r="D85"/>
  <c r="C85"/>
  <c r="B85"/>
  <c r="B84" s="1"/>
  <c r="D84"/>
  <c r="G82"/>
  <c r="G81"/>
  <c r="G80"/>
  <c r="G79"/>
  <c r="G78"/>
  <c r="G77"/>
  <c r="G76"/>
  <c r="G75" s="1"/>
  <c r="F75"/>
  <c r="E75"/>
  <c r="D75"/>
  <c r="C75"/>
  <c r="B75"/>
  <c r="G74"/>
  <c r="G73"/>
  <c r="G71" s="1"/>
  <c r="G72"/>
  <c r="F71"/>
  <c r="F9" s="1"/>
  <c r="E71"/>
  <c r="D71"/>
  <c r="C71"/>
  <c r="B71"/>
  <c r="B9" s="1"/>
  <c r="G70"/>
  <c r="G69"/>
  <c r="F68"/>
  <c r="E68"/>
  <c r="D68"/>
  <c r="G68" s="1"/>
  <c r="C68"/>
  <c r="B68"/>
  <c r="G67"/>
  <c r="G66"/>
  <c r="G65"/>
  <c r="G64"/>
  <c r="G63"/>
  <c r="G62" s="1"/>
  <c r="F62"/>
  <c r="E62"/>
  <c r="D62"/>
  <c r="C62"/>
  <c r="B62"/>
  <c r="G61"/>
  <c r="G60"/>
  <c r="G59"/>
  <c r="G58" s="1"/>
  <c r="G57"/>
  <c r="G56"/>
  <c r="G55"/>
  <c r="G54"/>
  <c r="G53"/>
  <c r="G52"/>
  <c r="G51"/>
  <c r="G50"/>
  <c r="G49"/>
  <c r="G48" s="1"/>
  <c r="F48"/>
  <c r="E48"/>
  <c r="D48"/>
  <c r="C48"/>
  <c r="B48"/>
  <c r="G47"/>
  <c r="G46"/>
  <c r="G45"/>
  <c r="G44"/>
  <c r="G43"/>
  <c r="G42"/>
  <c r="G41"/>
  <c r="G40"/>
  <c r="G39"/>
  <c r="G38"/>
  <c r="F38"/>
  <c r="E38"/>
  <c r="D38"/>
  <c r="C38"/>
  <c r="B38"/>
  <c r="G28"/>
  <c r="F28"/>
  <c r="E28"/>
  <c r="D28"/>
  <c r="C28"/>
  <c r="B28"/>
  <c r="G27"/>
  <c r="G26"/>
  <c r="G25"/>
  <c r="G24"/>
  <c r="G23"/>
  <c r="G22"/>
  <c r="G21"/>
  <c r="G20"/>
  <c r="G19"/>
  <c r="G18" s="1"/>
  <c r="F18"/>
  <c r="E18"/>
  <c r="D18"/>
  <c r="C18"/>
  <c r="B18"/>
  <c r="G17"/>
  <c r="G16"/>
  <c r="G15"/>
  <c r="G14"/>
  <c r="G13"/>
  <c r="G12"/>
  <c r="G11"/>
  <c r="G10" s="1"/>
  <c r="F10"/>
  <c r="E10"/>
  <c r="E9" s="1"/>
  <c r="E159" s="1"/>
  <c r="D10"/>
  <c r="D9" s="1"/>
  <c r="D159" s="1"/>
  <c r="C10"/>
  <c r="B10"/>
  <c r="C9"/>
  <c r="C159" s="1"/>
  <c r="A5"/>
  <c r="G9" l="1"/>
  <c r="G159" s="1"/>
  <c r="B159"/>
  <c r="F159"/>
</calcChain>
</file>

<file path=xl/sharedStrings.xml><?xml version="1.0" encoding="utf-8"?>
<sst xmlns="http://schemas.openxmlformats.org/spreadsheetml/2006/main" count="167" uniqueCount="94">
  <si>
    <t>Formato 6 a) Estado Analítico del Ejercicio del Presupuesto de Egresos Detallado - LDF 
                       (Clasificación por Objeto del Gasto)</t>
  </si>
  <si>
    <t>Fideicomiso de Apoyo operativo al Consejo de Cuenca Lerma Chapala   &lt;&lt;FICUENCA&gt;&gt;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</si>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</sst>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167"/>
  <sheetViews>
    <sheetView showGridLines="0" tabSelected="1" zoomScale="85" zoomScaleNormal="85" workbookViewId="0">
      <selection activeCell="A88" sqref="A88"/>
    </sheetView>
  </sheetViews>
  <sheetFormatPr baseColWidth="10" defaultColWidth="12.5703125" defaultRowHeight="15"/>
  <cols>
    <col min="1" max="1" width="110.85546875" bestFit="1" customWidth="1"/>
    <col min="2" max="2" width="21.85546875" customWidth="1"/>
    <col min="3" max="3" width="22.140625" customWidth="1"/>
    <col min="4" max="6" width="21.85546875" bestFit="1" customWidth="1"/>
    <col min="7" max="7" width="19" bestFit="1" customWidth="1"/>
    <col min="8" max="8" width="2.7109375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5" t="s">
        <v>3</v>
      </c>
      <c r="B4" s="5"/>
      <c r="C4" s="5"/>
      <c r="D4" s="5"/>
      <c r="E4" s="5"/>
      <c r="F4" s="5"/>
      <c r="G4" s="5"/>
    </row>
    <row r="5" spans="1:7">
      <c r="A5" s="5" t="str">
        <f>'[1]Formato 1'!A4</f>
        <v>Al 31 de Diciembre de 2024 y al 30 de junio de 2025 (b)</v>
      </c>
      <c r="B5" s="5"/>
      <c r="C5" s="5"/>
      <c r="D5" s="5"/>
      <c r="E5" s="5"/>
      <c r="F5" s="5"/>
      <c r="G5" s="5"/>
    </row>
    <row r="6" spans="1:7">
      <c r="A6" s="6" t="s">
        <v>4</v>
      </c>
      <c r="B6" s="6"/>
      <c r="C6" s="6"/>
      <c r="D6" s="6"/>
      <c r="E6" s="6"/>
      <c r="F6" s="6"/>
      <c r="G6" s="6"/>
    </row>
    <row r="7" spans="1:7">
      <c r="A7" s="7" t="s">
        <v>5</v>
      </c>
      <c r="B7" s="7" t="s">
        <v>6</v>
      </c>
      <c r="C7" s="7"/>
      <c r="D7" s="7"/>
      <c r="E7" s="7"/>
      <c r="F7" s="7"/>
      <c r="G7" s="8" t="s">
        <v>7</v>
      </c>
    </row>
    <row r="8" spans="1:7" ht="30">
      <c r="A8" s="7"/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7"/>
    </row>
    <row r="9" spans="1:7">
      <c r="A9" s="10" t="s">
        <v>13</v>
      </c>
      <c r="B9" s="11">
        <f t="shared" ref="B9:G9" si="0">SUM(B10,B18,B28,B38,B48,B58,B62,B71,B75)</f>
        <v>0</v>
      </c>
      <c r="C9" s="11">
        <f t="shared" si="0"/>
        <v>3430711.51</v>
      </c>
      <c r="D9" s="11">
        <f t="shared" si="0"/>
        <v>3430711.51</v>
      </c>
      <c r="E9" s="11">
        <f t="shared" si="0"/>
        <v>865509.97000000009</v>
      </c>
      <c r="F9" s="11">
        <f t="shared" si="0"/>
        <v>844623.97000000009</v>
      </c>
      <c r="G9" s="11">
        <f t="shared" si="0"/>
        <v>2565201.54</v>
      </c>
    </row>
    <row r="10" spans="1:7">
      <c r="A10" s="12" t="s">
        <v>14</v>
      </c>
      <c r="B10" s="11">
        <f t="shared" ref="B10:G10" si="1">SUM(B11:B17)</f>
        <v>0</v>
      </c>
      <c r="C10" s="11">
        <f t="shared" si="1"/>
        <v>1300000</v>
      </c>
      <c r="D10" s="11">
        <f t="shared" si="1"/>
        <v>1300000</v>
      </c>
      <c r="E10" s="11">
        <f t="shared" si="1"/>
        <v>609162.41</v>
      </c>
      <c r="F10" s="11">
        <f t="shared" si="1"/>
        <v>593109.41</v>
      </c>
      <c r="G10" s="11">
        <f t="shared" si="1"/>
        <v>690837.59</v>
      </c>
    </row>
    <row r="11" spans="1:7">
      <c r="A11" s="13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>
      <c r="A12" s="13" t="s">
        <v>16</v>
      </c>
      <c r="B12" s="14">
        <v>0</v>
      </c>
      <c r="C12" s="14">
        <v>1300000</v>
      </c>
      <c r="D12" s="14">
        <v>1300000</v>
      </c>
      <c r="E12" s="14">
        <v>609162.41</v>
      </c>
      <c r="F12" s="14">
        <v>593109.41</v>
      </c>
      <c r="G12" s="14">
        <f>D12-E12</f>
        <v>690837.59</v>
      </c>
    </row>
    <row r="13" spans="1:7">
      <c r="A13" s="13" t="s">
        <v>17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ref="G13:G17" si="2">D13-E13</f>
        <v>0</v>
      </c>
    </row>
    <row r="14" spans="1:7">
      <c r="A14" s="13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>
      <c r="A15" s="13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>
      <c r="A16" s="13" t="s">
        <v>20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>
      <c r="A17" s="13" t="s">
        <v>21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>
      <c r="A18" s="12" t="s">
        <v>22</v>
      </c>
      <c r="B18" s="11">
        <f t="shared" ref="B18:G18" si="3">SUM(B19:B27)</f>
        <v>0</v>
      </c>
      <c r="C18" s="11">
        <f t="shared" si="3"/>
        <v>160000</v>
      </c>
      <c r="D18" s="11">
        <f t="shared" si="3"/>
        <v>160000</v>
      </c>
      <c r="E18" s="11">
        <f t="shared" si="3"/>
        <v>2962.88</v>
      </c>
      <c r="F18" s="11">
        <f t="shared" si="3"/>
        <v>2962.88</v>
      </c>
      <c r="G18" s="11">
        <f t="shared" si="3"/>
        <v>157037.12</v>
      </c>
    </row>
    <row r="19" spans="1:7">
      <c r="A19" s="13" t="s">
        <v>23</v>
      </c>
      <c r="B19" s="14">
        <v>0</v>
      </c>
      <c r="C19" s="14">
        <v>63000</v>
      </c>
      <c r="D19" s="14">
        <v>63000</v>
      </c>
      <c r="E19" s="14">
        <v>0</v>
      </c>
      <c r="F19" s="14">
        <v>0</v>
      </c>
      <c r="G19" s="14">
        <f>D19-E19</f>
        <v>63000</v>
      </c>
    </row>
    <row r="20" spans="1:7">
      <c r="A20" s="13" t="s">
        <v>24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27" si="4">D20-E20</f>
        <v>0</v>
      </c>
    </row>
    <row r="21" spans="1:7">
      <c r="A21" s="13" t="s">
        <v>25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>
      <c r="A22" s="13" t="s">
        <v>26</v>
      </c>
      <c r="B22" s="14">
        <v>0</v>
      </c>
      <c r="C22" s="14">
        <v>5000</v>
      </c>
      <c r="D22" s="14">
        <v>5000</v>
      </c>
      <c r="E22" s="14">
        <v>0</v>
      </c>
      <c r="F22" s="14">
        <v>0</v>
      </c>
      <c r="G22" s="14">
        <f t="shared" si="4"/>
        <v>5000</v>
      </c>
    </row>
    <row r="23" spans="1:7">
      <c r="A23" s="13" t="s">
        <v>27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>
      <c r="A24" s="13" t="s">
        <v>28</v>
      </c>
      <c r="B24" s="14">
        <v>0</v>
      </c>
      <c r="C24" s="14">
        <v>72000</v>
      </c>
      <c r="D24" s="14">
        <v>72000</v>
      </c>
      <c r="E24" s="14">
        <v>2962.88</v>
      </c>
      <c r="F24" s="14">
        <v>2962.88</v>
      </c>
      <c r="G24" s="14">
        <f t="shared" si="4"/>
        <v>69037.119999999995</v>
      </c>
    </row>
    <row r="25" spans="1:7">
      <c r="A25" s="13" t="s">
        <v>29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4"/>
        <v>0</v>
      </c>
    </row>
    <row r="26" spans="1:7">
      <c r="A26" s="13" t="s">
        <v>30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>
      <c r="A27" s="13" t="s">
        <v>31</v>
      </c>
      <c r="B27" s="14">
        <v>0</v>
      </c>
      <c r="C27" s="14">
        <v>20000</v>
      </c>
      <c r="D27" s="14">
        <v>20000</v>
      </c>
      <c r="E27" s="14">
        <v>0</v>
      </c>
      <c r="F27" s="14">
        <v>0</v>
      </c>
      <c r="G27" s="14">
        <f t="shared" si="4"/>
        <v>20000</v>
      </c>
    </row>
    <row r="28" spans="1:7">
      <c r="A28" s="12" t="s">
        <v>32</v>
      </c>
      <c r="B28" s="11">
        <f t="shared" ref="B28:G28" si="5">SUM(B29:B37)</f>
        <v>0</v>
      </c>
      <c r="C28" s="11">
        <f t="shared" si="5"/>
        <v>1523000</v>
      </c>
      <c r="D28" s="11">
        <f t="shared" si="5"/>
        <v>1523000</v>
      </c>
      <c r="E28" s="11">
        <f t="shared" si="5"/>
        <v>253384.68000000002</v>
      </c>
      <c r="F28" s="11">
        <f t="shared" si="5"/>
        <v>248551.68000000002</v>
      </c>
      <c r="G28" s="11">
        <f t="shared" si="5"/>
        <v>1269615.3199999998</v>
      </c>
    </row>
    <row r="29" spans="1:7">
      <c r="A29" s="13" t="s">
        <v>33</v>
      </c>
      <c r="B29" s="14">
        <v>0</v>
      </c>
      <c r="C29" s="14">
        <v>60000</v>
      </c>
      <c r="D29" s="14">
        <v>60000</v>
      </c>
      <c r="E29" s="14">
        <v>15695</v>
      </c>
      <c r="F29" s="14">
        <v>15695</v>
      </c>
      <c r="G29" s="14">
        <v>44305</v>
      </c>
    </row>
    <row r="30" spans="1:7">
      <c r="A30" s="13" t="s">
        <v>34</v>
      </c>
      <c r="B30" s="14">
        <v>0</v>
      </c>
      <c r="C30" s="14">
        <v>25000</v>
      </c>
      <c r="D30" s="14">
        <v>25000</v>
      </c>
      <c r="E30" s="14">
        <v>0</v>
      </c>
      <c r="F30" s="14">
        <v>0</v>
      </c>
      <c r="G30" s="14">
        <v>25000</v>
      </c>
    </row>
    <row r="31" spans="1:7">
      <c r="A31" s="13" t="s">
        <v>35</v>
      </c>
      <c r="B31" s="14">
        <v>0</v>
      </c>
      <c r="C31" s="14">
        <v>475000</v>
      </c>
      <c r="D31" s="14">
        <v>475000</v>
      </c>
      <c r="E31" s="14">
        <v>41666.25</v>
      </c>
      <c r="F31" s="14">
        <v>40002.25</v>
      </c>
      <c r="G31" s="14">
        <v>433333.75</v>
      </c>
    </row>
    <row r="32" spans="1:7">
      <c r="A32" s="13" t="s">
        <v>36</v>
      </c>
      <c r="B32" s="14">
        <v>0</v>
      </c>
      <c r="C32" s="14">
        <v>250000</v>
      </c>
      <c r="D32" s="14">
        <v>250000</v>
      </c>
      <c r="E32" s="14">
        <v>86370.58</v>
      </c>
      <c r="F32" s="14">
        <v>86370.58</v>
      </c>
      <c r="G32" s="14">
        <v>163629.41999999998</v>
      </c>
    </row>
    <row r="33" spans="1:7" ht="14.45" customHeight="1">
      <c r="A33" s="13" t="s">
        <v>37</v>
      </c>
      <c r="B33" s="14">
        <v>0</v>
      </c>
      <c r="C33" s="14">
        <v>275000</v>
      </c>
      <c r="D33" s="14">
        <v>275000</v>
      </c>
      <c r="E33" s="14">
        <v>71700.31</v>
      </c>
      <c r="F33" s="14">
        <v>71700.31</v>
      </c>
      <c r="G33" s="14">
        <v>203299.69</v>
      </c>
    </row>
    <row r="34" spans="1:7" ht="14.45" customHeight="1">
      <c r="A34" s="13" t="s">
        <v>38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4.45" customHeight="1">
      <c r="A35" s="13" t="s">
        <v>39</v>
      </c>
      <c r="B35" s="14">
        <v>0</v>
      </c>
      <c r="C35" s="14">
        <v>110000</v>
      </c>
      <c r="D35" s="14">
        <v>110000</v>
      </c>
      <c r="E35" s="14">
        <v>0</v>
      </c>
      <c r="F35" s="14">
        <v>0</v>
      </c>
      <c r="G35" s="14">
        <v>110000</v>
      </c>
    </row>
    <row r="36" spans="1:7" ht="14.45" customHeight="1">
      <c r="A36" s="13" t="s">
        <v>40</v>
      </c>
      <c r="B36" s="14">
        <v>0</v>
      </c>
      <c r="C36" s="14">
        <v>263000</v>
      </c>
      <c r="D36" s="14">
        <v>263000</v>
      </c>
      <c r="E36" s="14">
        <v>19677.54</v>
      </c>
      <c r="F36" s="14">
        <v>19677.54</v>
      </c>
      <c r="G36" s="14">
        <v>243322.46</v>
      </c>
    </row>
    <row r="37" spans="1:7" ht="14.45" customHeight="1">
      <c r="A37" s="13" t="s">
        <v>41</v>
      </c>
      <c r="B37" s="14">
        <v>0</v>
      </c>
      <c r="C37" s="14">
        <v>65000</v>
      </c>
      <c r="D37" s="14">
        <v>65000</v>
      </c>
      <c r="E37" s="14">
        <v>18275</v>
      </c>
      <c r="F37" s="14">
        <v>15106</v>
      </c>
      <c r="G37" s="14">
        <v>46725</v>
      </c>
    </row>
    <row r="38" spans="1:7">
      <c r="A38" s="12" t="s">
        <v>42</v>
      </c>
      <c r="B38" s="11">
        <f t="shared" ref="B38:G38" si="6">SUM(B39:B47)</f>
        <v>0</v>
      </c>
      <c r="C38" s="11">
        <f t="shared" si="6"/>
        <v>0</v>
      </c>
      <c r="D38" s="11">
        <f t="shared" si="6"/>
        <v>0</v>
      </c>
      <c r="E38" s="11">
        <f t="shared" si="6"/>
        <v>0</v>
      </c>
      <c r="F38" s="11">
        <f t="shared" si="6"/>
        <v>0</v>
      </c>
      <c r="G38" s="11">
        <f t="shared" si="6"/>
        <v>0</v>
      </c>
    </row>
    <row r="39" spans="1:7">
      <c r="A39" s="13" t="s">
        <v>43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>
      <c r="A40" s="13" t="s">
        <v>44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7">D40-E40</f>
        <v>0</v>
      </c>
    </row>
    <row r="41" spans="1:7">
      <c r="A41" s="13" t="s">
        <v>45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7"/>
        <v>0</v>
      </c>
    </row>
    <row r="42" spans="1:7">
      <c r="A42" s="13" t="s">
        <v>46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7"/>
        <v>0</v>
      </c>
    </row>
    <row r="43" spans="1:7">
      <c r="A43" s="13" t="s">
        <v>47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7"/>
        <v>0</v>
      </c>
    </row>
    <row r="44" spans="1:7">
      <c r="A44" s="13" t="s">
        <v>48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7"/>
        <v>0</v>
      </c>
    </row>
    <row r="45" spans="1:7">
      <c r="A45" s="13" t="s">
        <v>49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7"/>
        <v>0</v>
      </c>
    </row>
    <row r="46" spans="1:7">
      <c r="A46" s="13" t="s">
        <v>50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7"/>
        <v>0</v>
      </c>
    </row>
    <row r="47" spans="1:7">
      <c r="A47" s="13" t="s">
        <v>51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7"/>
        <v>0</v>
      </c>
    </row>
    <row r="48" spans="1:7">
      <c r="A48" s="12" t="s">
        <v>52</v>
      </c>
      <c r="B48" s="11">
        <f t="shared" ref="B48:G48" si="8">SUM(B49:B57)</f>
        <v>0</v>
      </c>
      <c r="C48" s="11">
        <f t="shared" si="8"/>
        <v>0</v>
      </c>
      <c r="D48" s="11">
        <f t="shared" si="8"/>
        <v>0</v>
      </c>
      <c r="E48" s="11">
        <f t="shared" si="8"/>
        <v>0</v>
      </c>
      <c r="F48" s="11">
        <f t="shared" si="8"/>
        <v>0</v>
      </c>
      <c r="G48" s="11">
        <f t="shared" si="8"/>
        <v>0</v>
      </c>
    </row>
    <row r="49" spans="1:7">
      <c r="A49" s="13" t="s">
        <v>53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>
      <c r="A50" s="13" t="s">
        <v>54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9">D50-E50</f>
        <v>0</v>
      </c>
    </row>
    <row r="51" spans="1:7">
      <c r="A51" s="13" t="s">
        <v>55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>
      <c r="A52" s="13" t="s">
        <v>56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>
      <c r="A53" s="13" t="s">
        <v>57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9"/>
        <v>0</v>
      </c>
    </row>
    <row r="54" spans="1:7">
      <c r="A54" s="13" t="s">
        <v>58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9"/>
        <v>0</v>
      </c>
    </row>
    <row r="55" spans="1:7">
      <c r="A55" s="13" t="s">
        <v>59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9"/>
        <v>0</v>
      </c>
    </row>
    <row r="56" spans="1:7">
      <c r="A56" s="13" t="s">
        <v>60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9"/>
        <v>0</v>
      </c>
    </row>
    <row r="57" spans="1:7">
      <c r="A57" s="13" t="s">
        <v>61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9"/>
        <v>0</v>
      </c>
    </row>
    <row r="58" spans="1:7">
      <c r="A58" s="12" t="s">
        <v>62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f t="shared" ref="G58" si="10">SUM(G59:G61)</f>
        <v>0</v>
      </c>
    </row>
    <row r="59" spans="1:7">
      <c r="A59" s="13" t="s">
        <v>63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>
      <c r="A60" s="13" t="s">
        <v>64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1">D60-E60</f>
        <v>0</v>
      </c>
    </row>
    <row r="61" spans="1:7">
      <c r="A61" s="13" t="s">
        <v>65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1"/>
        <v>0</v>
      </c>
    </row>
    <row r="62" spans="1:7">
      <c r="A62" s="12" t="s">
        <v>66</v>
      </c>
      <c r="B62" s="11">
        <f t="shared" ref="B62:G62" si="12">SUM(B63:B67,B69:B70)</f>
        <v>0</v>
      </c>
      <c r="C62" s="11">
        <f t="shared" si="12"/>
        <v>447711.51</v>
      </c>
      <c r="D62" s="11">
        <f t="shared" si="12"/>
        <v>447711.51</v>
      </c>
      <c r="E62" s="11">
        <f t="shared" si="12"/>
        <v>0</v>
      </c>
      <c r="F62" s="11">
        <f t="shared" si="12"/>
        <v>0</v>
      </c>
      <c r="G62" s="11">
        <f t="shared" si="12"/>
        <v>447711.51</v>
      </c>
    </row>
    <row r="63" spans="1:7">
      <c r="A63" s="13" t="s">
        <v>67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>
      <c r="A64" s="13" t="s">
        <v>68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3">D64-E64</f>
        <v>0</v>
      </c>
    </row>
    <row r="65" spans="1:7">
      <c r="A65" s="13" t="s">
        <v>69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3"/>
        <v>0</v>
      </c>
    </row>
    <row r="66" spans="1:7">
      <c r="A66" s="13" t="s">
        <v>70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3"/>
        <v>0</v>
      </c>
    </row>
    <row r="67" spans="1:7">
      <c r="A67" s="13" t="s">
        <v>71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3"/>
        <v>0</v>
      </c>
    </row>
    <row r="68" spans="1:7">
      <c r="A68" s="13" t="s">
        <v>72</v>
      </c>
      <c r="B68" s="14">
        <f t="shared" ref="B68:F68" si="14">B67</f>
        <v>0</v>
      </c>
      <c r="C68" s="14">
        <f t="shared" si="14"/>
        <v>0</v>
      </c>
      <c r="D68" s="14">
        <f t="shared" si="14"/>
        <v>0</v>
      </c>
      <c r="E68" s="14">
        <f t="shared" si="14"/>
        <v>0</v>
      </c>
      <c r="F68" s="14">
        <f t="shared" si="14"/>
        <v>0</v>
      </c>
      <c r="G68" s="14">
        <f t="shared" si="13"/>
        <v>0</v>
      </c>
    </row>
    <row r="69" spans="1:7">
      <c r="A69" s="13" t="s">
        <v>73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3"/>
        <v>0</v>
      </c>
    </row>
    <row r="70" spans="1:7">
      <c r="A70" s="13" t="s">
        <v>74</v>
      </c>
      <c r="B70" s="14">
        <v>0</v>
      </c>
      <c r="C70" s="14">
        <v>447711.51</v>
      </c>
      <c r="D70" s="14">
        <v>447711.51</v>
      </c>
      <c r="E70" s="14">
        <v>0</v>
      </c>
      <c r="F70" s="14">
        <v>0</v>
      </c>
      <c r="G70" s="14">
        <f t="shared" si="13"/>
        <v>447711.51</v>
      </c>
    </row>
    <row r="71" spans="1:7">
      <c r="A71" s="12" t="s">
        <v>75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>
      <c r="A72" s="13" t="s">
        <v>76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>
      <c r="A73" s="13" t="s">
        <v>77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>
      <c r="A74" s="13" t="s">
        <v>78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>
      <c r="A75" s="12" t="s">
        <v>79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>
      <c r="A76" s="13" t="s">
        <v>80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>
      <c r="A77" s="13" t="s">
        <v>81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>
      <c r="A78" s="13" t="s">
        <v>82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>
      <c r="A79" s="13" t="s">
        <v>83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>
      <c r="A80" s="13" t="s">
        <v>84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>
      <c r="A81" s="13" t="s">
        <v>85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>
      <c r="A82" s="13" t="s">
        <v>86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>
      <c r="A83" s="15"/>
      <c r="B83" s="14"/>
      <c r="C83" s="14"/>
      <c r="D83" s="14"/>
      <c r="E83" s="14"/>
      <c r="F83" s="14"/>
      <c r="G83" s="14"/>
    </row>
    <row r="84" spans="1:7">
      <c r="A84" s="16" t="s">
        <v>87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>
      <c r="A85" s="12" t="s">
        <v>14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>
      <c r="A86" s="13" t="s">
        <v>15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>
      <c r="A87" s="13" t="s">
        <v>16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>
      <c r="A88" s="13" t="s">
        <v>17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>
      <c r="A89" s="13" t="s">
        <v>18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>
      <c r="A90" s="13" t="s">
        <v>19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>
      <c r="A91" s="13" t="s">
        <v>20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>
      <c r="A92" s="13" t="s">
        <v>21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>
      <c r="A93" s="12" t="s">
        <v>22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>
      <c r="A94" s="13" t="s">
        <v>23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>
      <c r="A95" s="13" t="s">
        <v>24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>
      <c r="A96" s="13" t="s">
        <v>25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>
      <c r="A97" s="13" t="s">
        <v>26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>
      <c r="A98" s="17" t="s">
        <v>27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>
      <c r="A99" s="13" t="s">
        <v>28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>
      <c r="A100" s="13" t="s">
        <v>29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>
      <c r="A101" s="13" t="s">
        <v>30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>
      <c r="A102" s="13" t="s">
        <v>31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>
      <c r="A103" s="12" t="s">
        <v>32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>
      <c r="A104" s="13" t="s">
        <v>33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>
      <c r="A105" s="13" t="s">
        <v>34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>
      <c r="A106" s="13" t="s">
        <v>35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>
      <c r="A107" s="13" t="s">
        <v>36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>
      <c r="A108" s="13" t="s">
        <v>37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>
      <c r="A109" s="13" t="s">
        <v>38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>
      <c r="A110" s="13" t="s">
        <v>39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>
      <c r="A111" s="13" t="s">
        <v>40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>
      <c r="A112" s="13" t="s">
        <v>41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>
      <c r="A113" s="12" t="s">
        <v>42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>
      <c r="A114" s="13" t="s">
        <v>43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>
      <c r="A115" s="13" t="s">
        <v>44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>
      <c r="A116" s="13" t="s">
        <v>45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>
      <c r="A117" s="13" t="s">
        <v>46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>
      <c r="A118" s="13" t="s">
        <v>47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>
      <c r="A119" s="13" t="s">
        <v>48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>
      <c r="A120" s="13" t="s">
        <v>49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>
      <c r="A121" s="13" t="s">
        <v>50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>
      <c r="A122" s="13" t="s">
        <v>51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>
      <c r="A123" s="12" t="s">
        <v>52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>
      <c r="A124" s="13" t="s">
        <v>53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>
      <c r="A125" s="13" t="s">
        <v>54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>
      <c r="A126" s="13" t="s">
        <v>55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>
      <c r="A127" s="13" t="s">
        <v>56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>
      <c r="A128" s="13" t="s">
        <v>57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>
      <c r="A129" s="13" t="s">
        <v>58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>
      <c r="A130" s="13" t="s">
        <v>59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>
      <c r="A131" s="13" t="s">
        <v>60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>
      <c r="A132" s="13" t="s">
        <v>61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>
      <c r="A133" s="12" t="s">
        <v>62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>
      <c r="A134" s="13" t="s">
        <v>63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>
      <c r="A135" s="13" t="s">
        <v>64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>
      <c r="A136" s="13" t="s">
        <v>65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>
      <c r="A137" s="12" t="s">
        <v>66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>
      <c r="A138" s="13" t="s">
        <v>67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>
      <c r="A139" s="13" t="s">
        <v>68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>
      <c r="A140" s="13" t="s">
        <v>69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>
      <c r="A141" s="13" t="s">
        <v>70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>
      <c r="A142" s="13" t="s">
        <v>71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>
      <c r="A143" s="13" t="s">
        <v>72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>
      <c r="A144" s="13" t="s">
        <v>73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>
      <c r="A145" s="13" t="s">
        <v>74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>
      <c r="A146" s="12" t="s">
        <v>75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>
      <c r="A147" s="13" t="s">
        <v>76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>
      <c r="A148" s="13" t="s">
        <v>77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>
      <c r="A149" s="13" t="s">
        <v>78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>
      <c r="A150" s="12" t="s">
        <v>79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>
      <c r="A151" s="13" t="s">
        <v>80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>
      <c r="A152" s="13" t="s">
        <v>81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>
      <c r="A153" s="13" t="s">
        <v>82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>
      <c r="A154" s="17" t="s">
        <v>83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>
      <c r="A155" s="13" t="s">
        <v>84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>
      <c r="A156" s="13" t="s">
        <v>85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>
      <c r="A157" s="13" t="s">
        <v>86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>
      <c r="A158" s="18"/>
      <c r="B158" s="19"/>
      <c r="C158" s="19"/>
      <c r="D158" s="19"/>
      <c r="E158" s="19"/>
      <c r="F158" s="19"/>
      <c r="G158" s="19"/>
    </row>
    <row r="159" spans="1:7">
      <c r="A159" s="20" t="s">
        <v>88</v>
      </c>
      <c r="B159" s="21">
        <f t="shared" ref="B159:G159" si="37">B9+B84</f>
        <v>0</v>
      </c>
      <c r="C159" s="21">
        <f t="shared" si="37"/>
        <v>3430711.51</v>
      </c>
      <c r="D159" s="21">
        <f t="shared" si="37"/>
        <v>3430711.51</v>
      </c>
      <c r="E159" s="21">
        <f t="shared" si="37"/>
        <v>865509.97000000009</v>
      </c>
      <c r="F159" s="21">
        <f t="shared" si="37"/>
        <v>844623.97000000009</v>
      </c>
      <c r="G159" s="21">
        <f t="shared" si="37"/>
        <v>2565201.54</v>
      </c>
    </row>
    <row r="160" spans="1:7">
      <c r="A160" s="22"/>
      <c r="B160" s="23"/>
      <c r="C160" s="23"/>
      <c r="D160" s="23"/>
      <c r="E160" s="23"/>
      <c r="F160" s="23"/>
      <c r="G160" s="23"/>
    </row>
    <row r="161" spans="1:7">
      <c r="A161" t="s">
        <v>89</v>
      </c>
    </row>
    <row r="166" spans="1:7">
      <c r="A166" s="24" t="s">
        <v>90</v>
      </c>
      <c r="E166" s="25" t="s">
        <v>91</v>
      </c>
      <c r="F166" s="25"/>
      <c r="G166" s="25"/>
    </row>
    <row r="167" spans="1:7">
      <c r="A167" s="24" t="s">
        <v>92</v>
      </c>
      <c r="E167" s="25" t="s">
        <v>93</v>
      </c>
      <c r="F167" s="25"/>
      <c r="G167" s="25"/>
    </row>
  </sheetData>
  <protectedRanges>
    <protectedRange sqref="B84:G84 B9:G9" name="Rango1_2"/>
  </protectedRanges>
  <mergeCells count="6">
    <mergeCell ref="A1:G1"/>
    <mergeCell ref="A7:A8"/>
    <mergeCell ref="B7:F7"/>
    <mergeCell ref="G7:G8"/>
    <mergeCell ref="E166:G166"/>
    <mergeCell ref="E167:G167"/>
  </mergeCells>
  <pageMargins left="0" right="0" top="0.74803149606299213" bottom="0.74803149606299213" header="0.31496062992125984" footer="0.31496062992125984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2025-07-09T18:33:54Z</dcterms:created>
  <dcterms:modified xsi:type="dcterms:W3CDTF">2025-07-09T18:34:07Z</dcterms:modified>
</cp:coreProperties>
</file>