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ASEG\03 MARZO 2026 ASEG.xlsx 2026-04-13 12-12-34\"/>
    </mc:Choice>
  </mc:AlternateContent>
  <bookViews>
    <workbookView xWindow="0" yWindow="0" windowWidth="28800" windowHeight="10500"/>
  </bookViews>
  <sheets>
    <sheet name="VH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[2]TOTAL!#REF!</definedName>
    <definedName name="Abr">#REF!</definedName>
    <definedName name="anexo">[1]ECABR!#REF!</definedName>
    <definedName name="_xlnm.Extract" localSheetId="0">[3]EGRESOS!#REF!</definedName>
    <definedName name="_xlnm.Extract">[3]EGRESOS!#REF!</definedName>
    <definedName name="_xlnm.Print_Area" localSheetId="0">VHP!$A$1:$F$44</definedName>
    <definedName name="B" localSheetId="0">[3]EGRESOS!#REF!</definedName>
    <definedName name="B">[3]EGRESOS!#REF!</definedName>
    <definedName name="balanza_mes">'[4]Ene-16'!$A$1:$H$200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CONTABLE">[2]TOTAL!#REF!</definedName>
    <definedName name="ELOY" localSheetId="0">#REF!</definedName>
    <definedName name="ELOY">#REF!</definedName>
    <definedName name="Ene">#REF!</definedName>
    <definedName name="Feb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Jul">#REF!</definedName>
    <definedName name="Jun">#REF!</definedName>
    <definedName name="mao" localSheetId="0">[1]ECABR!#REF!</definedName>
    <definedName name="mao">[1]ECABR!#REF!</definedName>
    <definedName name="Mar">#REF!</definedName>
    <definedName name="May">#REF!</definedName>
    <definedName name="MUEBLES">#REF!</definedName>
    <definedName name="N" localSheetId="0">#REF!</definedName>
    <definedName name="N">#REF!</definedName>
    <definedName name="P">[2]TOTAL!#REF!</definedName>
    <definedName name="PRESUPUESTAL">[2]TOTAL!#REF!</definedName>
    <definedName name="REPORTO" localSheetId="0">#REF!</definedName>
    <definedName name="REPORTO">#REF!</definedName>
    <definedName name="sssss">[1]ECABR!#REF!</definedName>
    <definedName name="T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5" i="1"/>
  <c r="F34" i="1"/>
  <c r="F32" i="1"/>
  <c r="F31" i="1"/>
  <c r="F30" i="1"/>
  <c r="D29" i="1"/>
  <c r="C29" i="1"/>
  <c r="D28" i="1"/>
  <c r="E20" i="1"/>
  <c r="F14" i="1"/>
  <c r="F13" i="1"/>
  <c r="F12" i="1"/>
  <c r="F11" i="1"/>
  <c r="G11" i="1" s="1"/>
  <c r="D10" i="1"/>
  <c r="F10" i="1" s="1"/>
  <c r="C9" i="1"/>
  <c r="C20" i="1" s="1"/>
  <c r="D9" i="1" l="1"/>
  <c r="D20" i="1" s="1"/>
  <c r="D27" i="1"/>
  <c r="G10" i="1"/>
  <c r="F9" i="1"/>
  <c r="F20" i="1" s="1"/>
  <c r="C27" i="1"/>
  <c r="F28" i="1"/>
  <c r="G28" i="1" s="1"/>
  <c r="F29" i="1"/>
  <c r="F27" i="1" l="1"/>
  <c r="D38" i="1"/>
  <c r="C38" i="1"/>
  <c r="F38" i="1" s="1"/>
  <c r="G38" i="1" s="1"/>
</calcChain>
</file>

<file path=xl/sharedStrings.xml><?xml version="1.0" encoding="utf-8"?>
<sst xmlns="http://schemas.openxmlformats.org/spreadsheetml/2006/main" count="41" uniqueCount="31">
  <si>
    <t xml:space="preserve">
Fideicomiso de Apoyo operativo al Consejo de Cuenca Lerma Chapala   &lt;&lt;FICUENCA&gt;&gt;
Estado de Variación en la Hacienda Pública
 Del 01 de Enero al 31 de Marzo de 2026
(Cifras en Pesos)
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</si>
  <si>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</si>
  <si>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</si>
  <si>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</si>
  <si>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</si>
  <si>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</si>
  <si>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</si>
  <si>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2025</t>
  </si>
  <si>
    <t>Aportaciones</t>
  </si>
  <si>
    <t>Donaciones de Capital</t>
  </si>
  <si>
    <t>Actualización de la Hacienda Pública/Patrimonio</t>
  </si>
  <si>
    <t>Hacienda Pública/Patrimonio Generado Neto de 2025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</si>
  <si>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</si>
  <si>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</si>
  <si>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</si>
  <si>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</si>
  <si>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2025</t>
  </si>
  <si>
    <t>Resultado por Posición Monetaria</t>
  </si>
  <si>
    <t>Resultado por Tenencia de Activos no Monetarios</t>
  </si>
  <si>
    <t>Hacienda Pública/Patrimonio Neto Final de 2025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</si>
  <si>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</si>
  <si>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</si>
  <si>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</si>
  <si>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Bajo protesta de decir verdad declaramos que los Estados Financieros y sus notas, son razonablemente correctos y son responsabilidad del emisor.</t>
  </si>
  <si>
    <t xml:space="preserve">error en suma </t>
  </si>
  <si>
    <t>Juan Lara Centeno</t>
  </si>
  <si>
    <t xml:space="preserve">Presidenta del Comité Técnico </t>
  </si>
  <si>
    <t>Dirección de Control y Seguimiento de Fideicomisos</t>
  </si>
  <si>
    <t>Resultado del Ejercicio (Ahorro/Desahorro)</t>
  </si>
  <si>
    <t>Cambios en la Hacienda Pública/Patrimonio Contribuido Neto de 2026</t>
  </si>
  <si>
    <t xml:space="preserve">  Ing. Marisol Suárez Correa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</si>
</sst>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_ ;\-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164" fontId="5" fillId="0" borderId="0" xfId="1" applyFont="1"/>
    <xf numFmtId="164" fontId="6" fillId="0" borderId="0" xfId="1" applyFont="1"/>
    <xf numFmtId="0" fontId="3" fillId="2" borderId="4" xfId="2" applyFont="1" applyFill="1" applyBorder="1" applyAlignment="1">
      <alignment horizontal="center" vertical="center" wrapText="1"/>
    </xf>
    <xf numFmtId="165" fontId="3" fillId="2" borderId="4" xfId="3" applyNumberFormat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165" fontId="3" fillId="0" borderId="4" xfId="3" applyNumberFormat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left" vertical="top" wrapText="1" indent="1"/>
    </xf>
    <xf numFmtId="3" fontId="3" fillId="0" borderId="4" xfId="2" applyNumberFormat="1" applyFont="1" applyBorder="1"/>
    <xf numFmtId="3" fontId="3" fillId="3" borderId="4" xfId="2" applyNumberFormat="1" applyFont="1" applyFill="1" applyBorder="1" applyProtection="1">
      <protection locked="0"/>
    </xf>
    <xf numFmtId="3" fontId="3" fillId="0" borderId="4" xfId="2" applyNumberFormat="1" applyFont="1" applyBorder="1" applyProtection="1">
      <protection locked="0"/>
    </xf>
    <xf numFmtId="0" fontId="2" fillId="0" borderId="4" xfId="2" applyBorder="1" applyAlignment="1">
      <alignment horizontal="left" vertical="top" wrapText="1" indent="2"/>
    </xf>
    <xf numFmtId="3" fontId="2" fillId="0" borderId="4" xfId="0" applyNumberFormat="1" applyFont="1" applyBorder="1"/>
    <xf numFmtId="3" fontId="2" fillId="3" borderId="4" xfId="2" applyNumberFormat="1" applyFill="1" applyBorder="1" applyProtection="1">
      <protection locked="0"/>
    </xf>
    <xf numFmtId="3" fontId="2" fillId="0" borderId="4" xfId="2" applyNumberFormat="1" applyBorder="1"/>
    <xf numFmtId="3" fontId="2" fillId="0" borderId="4" xfId="2" applyNumberFormat="1" applyBorder="1" applyProtection="1">
      <protection locked="0"/>
    </xf>
    <xf numFmtId="0" fontId="2" fillId="0" borderId="4" xfId="2" applyBorder="1" applyAlignment="1">
      <alignment horizontal="left" vertical="top" wrapText="1" indent="1"/>
    </xf>
    <xf numFmtId="3" fontId="2" fillId="0" borderId="4" xfId="2" applyNumberFormat="1" applyBorder="1" applyAlignment="1" applyProtection="1">
      <alignment horizontal="right"/>
      <protection locked="0"/>
    </xf>
    <xf numFmtId="0" fontId="3" fillId="0" borderId="4" xfId="2" applyFont="1" applyBorder="1" applyAlignment="1">
      <alignment vertical="top" wrapText="1"/>
    </xf>
    <xf numFmtId="3" fontId="2" fillId="3" borderId="4" xfId="2" applyNumberFormat="1" applyFill="1" applyBorder="1" applyAlignment="1" applyProtection="1">
      <alignment vertical="top"/>
      <protection locked="0"/>
    </xf>
    <xf numFmtId="3" fontId="2" fillId="0" borderId="4" xfId="2" applyNumberFormat="1" applyBorder="1" applyAlignment="1" applyProtection="1">
      <alignment vertical="top"/>
      <protection locked="0"/>
    </xf>
    <xf numFmtId="3" fontId="3" fillId="0" borderId="4" xfId="2" applyNumberFormat="1" applyFont="1" applyBorder="1" applyAlignment="1">
      <alignment vertical="center"/>
    </xf>
    <xf numFmtId="4" fontId="2" fillId="0" borderId="0" xfId="2" applyNumberFormat="1" applyAlignment="1" applyProtection="1">
      <alignment vertical="top"/>
      <protection locked="0"/>
    </xf>
    <xf numFmtId="164" fontId="6" fillId="4" borderId="0" xfId="1" applyFont="1" applyFill="1"/>
    <xf numFmtId="164" fontId="7" fillId="0" borderId="0" xfId="1" applyFont="1"/>
    <xf numFmtId="0" fontId="2" fillId="0" borderId="0" xfId="0" applyFont="1"/>
    <xf numFmtId="4" fontId="3" fillId="0" borderId="0" xfId="2" applyNumberFormat="1" applyFont="1" applyAlignment="1" applyProtection="1">
      <alignment vertical="top"/>
      <protection locked="0"/>
    </xf>
    <xf numFmtId="0" fontId="6" fillId="0" borderId="0" xfId="0" applyFont="1"/>
    <xf numFmtId="0" fontId="3" fillId="0" borderId="0" xfId="2" applyFont="1" applyFill="1" applyAlignment="1" applyProtection="1">
      <alignment horizontal="right" vertical="top" wrapText="1"/>
      <protection locked="0"/>
    </xf>
    <xf numFmtId="0" fontId="6" fillId="0" borderId="0" xfId="0" applyFont="1" applyFill="1"/>
    <xf numFmtId="4" fontId="2" fillId="0" borderId="0" xfId="2" applyNumberFormat="1" applyFill="1" applyAlignment="1" applyProtection="1">
      <alignment vertical="top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top" wrapText="1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2" fillId="0" borderId="5" xfId="2" applyBorder="1" applyAlignment="1">
      <alignment horizontal="left" vertical="center" wrapText="1"/>
    </xf>
  </cellXfs>
  <cellStyles count="4">
    <cellStyle name="Millares" xfId="1" builtinId="3"/>
    <cellStyle name="Millares 2 5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ASEG/03%20MARZO%202026%20ASE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"/>
      <sheetName val="Notas ACT "/>
      <sheetName val="Notas ESF"/>
      <sheetName val="Notas VHP"/>
      <sheetName val="Notas EFE"/>
      <sheetName val="Conciliacion_Ig"/>
      <sheetName val="Conciliacion_Eg"/>
      <sheetName val="Memoria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GCP (2)"/>
      <sheetName val="PPI"/>
      <sheetName val="PPI (2)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ING"/>
      <sheetName val="EGR"/>
      <sheetName val="AYUDAS Y SUB"/>
      <sheetName val="REB"/>
      <sheetName val="IAL"/>
    </sheetNames>
    <sheetDataSet>
      <sheetData sheetId="0"/>
      <sheetData sheetId="1">
        <row r="10">
          <cell r="C10">
            <v>0</v>
          </cell>
        </row>
      </sheetData>
      <sheetData sheetId="2">
        <row r="5">
          <cell r="B5">
            <v>965550.58</v>
          </cell>
        </row>
        <row r="36">
          <cell r="E36">
            <v>-427717.01</v>
          </cell>
          <cell r="F36">
            <v>13965.469999999739</v>
          </cell>
        </row>
        <row r="37">
          <cell r="F37">
            <v>1597628.19</v>
          </cell>
        </row>
        <row r="46">
          <cell r="E46">
            <v>1183876.6499999997</v>
          </cell>
        </row>
      </sheetData>
      <sheetData sheetId="3"/>
      <sheetData sheetId="4">
        <row r="9">
          <cell r="C9">
            <v>1597628.19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E10">
            <v>13673.13</v>
          </cell>
        </row>
      </sheetData>
      <sheetData sheetId="18">
        <row r="4">
          <cell r="E4">
            <v>263775.74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36">
          <cell r="D36">
            <v>3537653.55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Q45"/>
  <sheetViews>
    <sheetView tabSelected="1" topLeftCell="A13" zoomScaleNormal="100" workbookViewId="0">
      <selection activeCell="M34" sqref="M34"/>
    </sheetView>
  </sheetViews>
  <sheetFormatPr baseColWidth="10" defaultRowHeight="12.75" x14ac:dyDescent="0.2"/>
  <cols>
    <col min="1" max="1" width="68.83203125" style="27" customWidth="1"/>
    <col min="2" max="5" width="18.5" style="27" customWidth="1"/>
    <col min="6" max="6" width="18.33203125" style="27" customWidth="1"/>
    <col min="7" max="7" width="15" style="1" bestFit="1" customWidth="1"/>
    <col min="8" max="10" width="0" style="2" hidden="1" customWidth="1"/>
    <col min="11" max="17" width="12" style="2"/>
    <col min="18" max="16384" width="12" style="27"/>
  </cols>
  <sheetData>
    <row r="1" spans="1:7" ht="71.25" customHeight="1" x14ac:dyDescent="0.2">
      <c r="A1" s="33" t="s">
        <v>0</v>
      </c>
      <c r="B1" s="34"/>
      <c r="C1" s="34"/>
      <c r="D1" s="34"/>
      <c r="E1" s="34"/>
      <c r="F1" s="35"/>
    </row>
    <row r="2" spans="1:7" ht="100.5" customHeight="1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7" x14ac:dyDescent="0.2">
      <c r="A3" s="5"/>
      <c r="B3" s="6"/>
      <c r="C3" s="6"/>
      <c r="D3" s="6"/>
      <c r="E3" s="6"/>
      <c r="F3" s="6"/>
    </row>
    <row r="4" spans="1:7" x14ac:dyDescent="0.2">
      <c r="A4" s="7" t="s">
        <v>7</v>
      </c>
      <c r="B4" s="8">
        <v>0</v>
      </c>
      <c r="C4" s="9"/>
      <c r="D4" s="9"/>
      <c r="E4" s="9"/>
      <c r="F4" s="10">
        <v>0</v>
      </c>
    </row>
    <row r="5" spans="1:7" x14ac:dyDescent="0.2">
      <c r="A5" s="11" t="s">
        <v>8</v>
      </c>
      <c r="B5" s="12">
        <v>0</v>
      </c>
      <c r="C5" s="13"/>
      <c r="D5" s="13"/>
      <c r="E5" s="13"/>
      <c r="F5" s="14">
        <v>0</v>
      </c>
    </row>
    <row r="6" spans="1:7" x14ac:dyDescent="0.2">
      <c r="A6" s="11" t="s">
        <v>9</v>
      </c>
      <c r="B6" s="12">
        <v>0</v>
      </c>
      <c r="C6" s="13"/>
      <c r="D6" s="13"/>
      <c r="E6" s="13"/>
      <c r="F6" s="14">
        <v>0</v>
      </c>
    </row>
    <row r="7" spans="1:7" x14ac:dyDescent="0.2">
      <c r="A7" s="11" t="s">
        <v>10</v>
      </c>
      <c r="B7" s="15">
        <v>0</v>
      </c>
      <c r="C7" s="13"/>
      <c r="D7" s="13"/>
      <c r="E7" s="13"/>
      <c r="F7" s="14">
        <v>0</v>
      </c>
    </row>
    <row r="8" spans="1:7" x14ac:dyDescent="0.2">
      <c r="A8" s="16"/>
      <c r="B8" s="15"/>
      <c r="C8" s="15"/>
      <c r="D8" s="15"/>
      <c r="E8" s="15"/>
      <c r="F8" s="15"/>
    </row>
    <row r="9" spans="1:7" x14ac:dyDescent="0.2">
      <c r="A9" s="7" t="s">
        <v>11</v>
      </c>
      <c r="B9" s="9"/>
      <c r="C9" s="8">
        <f>+C11+C12+C13+C14</f>
        <v>1597628.19</v>
      </c>
      <c r="D9" s="8">
        <f>+D10</f>
        <v>13965.469999999739</v>
      </c>
      <c r="E9" s="9"/>
      <c r="F9" s="10">
        <f>+F10+F11+F12+F13+F14</f>
        <v>1611593.6599999997</v>
      </c>
    </row>
    <row r="10" spans="1:7" x14ac:dyDescent="0.2">
      <c r="A10" s="11" t="s">
        <v>28</v>
      </c>
      <c r="B10" s="13"/>
      <c r="C10" s="13"/>
      <c r="D10" s="12">
        <f>+[8]ESF!F36</f>
        <v>13965.469999999739</v>
      </c>
      <c r="E10" s="13"/>
      <c r="F10" s="14">
        <f>+D10</f>
        <v>13965.469999999739</v>
      </c>
      <c r="G10" s="1">
        <f>F10-[8]ESF!F36</f>
        <v>0</v>
      </c>
    </row>
    <row r="11" spans="1:7" x14ac:dyDescent="0.2">
      <c r="A11" s="11" t="s">
        <v>12</v>
      </c>
      <c r="B11" s="13"/>
      <c r="C11" s="15">
        <v>1597628.19</v>
      </c>
      <c r="D11" s="13"/>
      <c r="E11" s="13"/>
      <c r="F11" s="14">
        <f>+C11</f>
        <v>1597628.19</v>
      </c>
      <c r="G11" s="1">
        <f>F11-[8]ESF!F37</f>
        <v>0</v>
      </c>
    </row>
    <row r="12" spans="1:7" x14ac:dyDescent="0.2">
      <c r="A12" s="11" t="s">
        <v>13</v>
      </c>
      <c r="B12" s="13"/>
      <c r="C12" s="15">
        <v>0</v>
      </c>
      <c r="D12" s="13"/>
      <c r="E12" s="13"/>
      <c r="F12" s="14">
        <f>+C12</f>
        <v>0</v>
      </c>
    </row>
    <row r="13" spans="1:7" x14ac:dyDescent="0.2">
      <c r="A13" s="11" t="s">
        <v>14</v>
      </c>
      <c r="B13" s="13"/>
      <c r="C13" s="15">
        <v>0</v>
      </c>
      <c r="D13" s="13"/>
      <c r="E13" s="13"/>
      <c r="F13" s="14">
        <f>+C13</f>
        <v>0</v>
      </c>
    </row>
    <row r="14" spans="1:7" x14ac:dyDescent="0.2">
      <c r="A14" s="11" t="s">
        <v>15</v>
      </c>
      <c r="B14" s="13"/>
      <c r="C14" s="15">
        <v>0</v>
      </c>
      <c r="D14" s="13"/>
      <c r="E14" s="13"/>
      <c r="F14" s="14">
        <f>+C14</f>
        <v>0</v>
      </c>
    </row>
    <row r="15" spans="1:7" x14ac:dyDescent="0.2">
      <c r="A15" s="16"/>
      <c r="B15" s="15"/>
      <c r="C15" s="15"/>
      <c r="D15" s="15"/>
      <c r="E15" s="15"/>
      <c r="F15" s="15"/>
    </row>
    <row r="16" spans="1:7" ht="25.5" x14ac:dyDescent="0.2">
      <c r="A16" s="7" t="s">
        <v>16</v>
      </c>
      <c r="B16" s="9"/>
      <c r="C16" s="9"/>
      <c r="D16" s="9"/>
      <c r="E16" s="10">
        <v>0</v>
      </c>
      <c r="F16" s="8">
        <v>0</v>
      </c>
    </row>
    <row r="17" spans="1:7" x14ac:dyDescent="0.2">
      <c r="A17" s="11" t="s">
        <v>17</v>
      </c>
      <c r="B17" s="13"/>
      <c r="C17" s="13"/>
      <c r="D17" s="13"/>
      <c r="E17" s="17">
        <v>0</v>
      </c>
      <c r="F17" s="14">
        <v>0</v>
      </c>
    </row>
    <row r="18" spans="1:7" x14ac:dyDescent="0.2">
      <c r="A18" s="11" t="s">
        <v>18</v>
      </c>
      <c r="B18" s="13"/>
      <c r="C18" s="13"/>
      <c r="D18" s="13"/>
      <c r="E18" s="17">
        <v>0</v>
      </c>
      <c r="F18" s="14">
        <v>0</v>
      </c>
    </row>
    <row r="19" spans="1:7" x14ac:dyDescent="0.2">
      <c r="A19" s="16"/>
      <c r="B19" s="15"/>
      <c r="C19" s="15"/>
      <c r="D19" s="15"/>
      <c r="E19" s="15"/>
      <c r="F19" s="15"/>
    </row>
    <row r="20" spans="1:7" x14ac:dyDescent="0.2">
      <c r="A20" s="7" t="s">
        <v>19</v>
      </c>
      <c r="B20" s="8">
        <v>0</v>
      </c>
      <c r="C20" s="8">
        <f>+C9</f>
        <v>1597628.19</v>
      </c>
      <c r="D20" s="8">
        <f>+D9</f>
        <v>13965.469999999739</v>
      </c>
      <c r="E20" s="8">
        <f>+E16</f>
        <v>0</v>
      </c>
      <c r="F20" s="10">
        <f>+F16+F9+F4</f>
        <v>1611593.6599999997</v>
      </c>
    </row>
    <row r="21" spans="1:7" x14ac:dyDescent="0.2">
      <c r="A21" s="18"/>
      <c r="B21" s="10"/>
      <c r="C21" s="10"/>
      <c r="D21" s="10"/>
      <c r="E21" s="10"/>
      <c r="F21" s="10"/>
    </row>
    <row r="22" spans="1:7" ht="25.5" x14ac:dyDescent="0.2">
      <c r="A22" s="7" t="s">
        <v>29</v>
      </c>
      <c r="B22" s="10">
        <v>0</v>
      </c>
      <c r="C22" s="13"/>
      <c r="D22" s="13"/>
      <c r="E22" s="9"/>
      <c r="F22" s="10">
        <v>0</v>
      </c>
    </row>
    <row r="23" spans="1:7" x14ac:dyDescent="0.2">
      <c r="A23" s="11" t="s">
        <v>8</v>
      </c>
      <c r="B23" s="15">
        <v>0</v>
      </c>
      <c r="C23" s="13"/>
      <c r="D23" s="13"/>
      <c r="E23" s="13"/>
      <c r="F23" s="15">
        <v>0</v>
      </c>
    </row>
    <row r="24" spans="1:7" x14ac:dyDescent="0.2">
      <c r="A24" s="11" t="s">
        <v>9</v>
      </c>
      <c r="B24" s="15">
        <v>0</v>
      </c>
      <c r="C24" s="13"/>
      <c r="D24" s="13"/>
      <c r="E24" s="13"/>
      <c r="F24" s="15">
        <v>0</v>
      </c>
    </row>
    <row r="25" spans="1:7" x14ac:dyDescent="0.2">
      <c r="A25" s="11" t="s">
        <v>10</v>
      </c>
      <c r="B25" s="15">
        <v>0</v>
      </c>
      <c r="C25" s="13"/>
      <c r="D25" s="13"/>
      <c r="E25" s="13"/>
      <c r="F25" s="15">
        <v>0</v>
      </c>
    </row>
    <row r="26" spans="1:7" x14ac:dyDescent="0.2">
      <c r="A26" s="16"/>
      <c r="B26" s="15"/>
      <c r="C26" s="15"/>
      <c r="D26" s="15"/>
      <c r="E26" s="15"/>
      <c r="F26" s="15"/>
    </row>
    <row r="27" spans="1:7" ht="25.5" x14ac:dyDescent="0.2">
      <c r="A27" s="7" t="s">
        <v>20</v>
      </c>
      <c r="B27" s="9"/>
      <c r="C27" s="8">
        <f>+C28+C29+C30+C31+C32</f>
        <v>13965.469999999739</v>
      </c>
      <c r="D27" s="8">
        <f>+D28+D29+D30+D31+D32</f>
        <v>-441682.47999999975</v>
      </c>
      <c r="E27" s="9"/>
      <c r="F27" s="8">
        <f>+C27+D27</f>
        <v>-427717.01</v>
      </c>
    </row>
    <row r="28" spans="1:7" x14ac:dyDescent="0.2">
      <c r="A28" s="11" t="s">
        <v>28</v>
      </c>
      <c r="B28" s="13"/>
      <c r="C28" s="13">
        <v>0</v>
      </c>
      <c r="D28" s="15">
        <f>+[8]ESF!E36</f>
        <v>-427717.01</v>
      </c>
      <c r="E28" s="13"/>
      <c r="F28" s="14">
        <f>+D28</f>
        <v>-427717.01</v>
      </c>
      <c r="G28" s="1">
        <f>+F28-[8]ESF!E36</f>
        <v>0</v>
      </c>
    </row>
    <row r="29" spans="1:7" x14ac:dyDescent="0.2">
      <c r="A29" s="11" t="s">
        <v>12</v>
      </c>
      <c r="B29" s="13"/>
      <c r="C29" s="15">
        <f>+[8]ESF!F36</f>
        <v>13965.469999999739</v>
      </c>
      <c r="D29" s="15">
        <f>-[8]ESF!F36</f>
        <v>-13965.469999999739</v>
      </c>
      <c r="E29" s="13"/>
      <c r="F29" s="14">
        <f>+C29+D29</f>
        <v>0</v>
      </c>
    </row>
    <row r="30" spans="1:7" x14ac:dyDescent="0.2">
      <c r="A30" s="11" t="s">
        <v>13</v>
      </c>
      <c r="B30" s="13"/>
      <c r="C30" s="19"/>
      <c r="D30" s="20">
        <v>0</v>
      </c>
      <c r="E30" s="19"/>
      <c r="F30" s="14">
        <f>+D30</f>
        <v>0</v>
      </c>
    </row>
    <row r="31" spans="1:7" x14ac:dyDescent="0.2">
      <c r="A31" s="11" t="s">
        <v>14</v>
      </c>
      <c r="B31" s="13"/>
      <c r="C31" s="19"/>
      <c r="D31" s="20">
        <v>0</v>
      </c>
      <c r="E31" s="19"/>
      <c r="F31" s="14">
        <f>+D31</f>
        <v>0</v>
      </c>
    </row>
    <row r="32" spans="1:7" x14ac:dyDescent="0.2">
      <c r="A32" s="11" t="s">
        <v>15</v>
      </c>
      <c r="B32" s="13"/>
      <c r="C32" s="19"/>
      <c r="D32" s="20">
        <v>0</v>
      </c>
      <c r="E32" s="19"/>
      <c r="F32" s="14">
        <f>+D32</f>
        <v>0</v>
      </c>
    </row>
    <row r="33" spans="1:9" x14ac:dyDescent="0.2">
      <c r="A33" s="16"/>
      <c r="B33" s="15"/>
      <c r="C33" s="20"/>
      <c r="D33" s="20"/>
      <c r="E33" s="20"/>
      <c r="F33" s="15"/>
    </row>
    <row r="34" spans="1:9" ht="25.5" x14ac:dyDescent="0.2">
      <c r="A34" s="7" t="s">
        <v>21</v>
      </c>
      <c r="B34" s="9"/>
      <c r="C34" s="9"/>
      <c r="D34" s="9"/>
      <c r="E34" s="8">
        <v>0</v>
      </c>
      <c r="F34" s="10">
        <f>+E34</f>
        <v>0</v>
      </c>
    </row>
    <row r="35" spans="1:9" x14ac:dyDescent="0.2">
      <c r="A35" s="11" t="s">
        <v>17</v>
      </c>
      <c r="B35" s="13"/>
      <c r="C35" s="13"/>
      <c r="D35" s="13"/>
      <c r="E35" s="15">
        <v>0</v>
      </c>
      <c r="F35" s="15">
        <f>+E35</f>
        <v>0</v>
      </c>
    </row>
    <row r="36" spans="1:9" x14ac:dyDescent="0.2">
      <c r="A36" s="11" t="s">
        <v>18</v>
      </c>
      <c r="B36" s="13"/>
      <c r="C36" s="13"/>
      <c r="D36" s="13"/>
      <c r="E36" s="15">
        <v>0</v>
      </c>
      <c r="F36" s="15">
        <f>+E36</f>
        <v>0</v>
      </c>
    </row>
    <row r="37" spans="1:9" x14ac:dyDescent="0.2">
      <c r="A37" s="16"/>
      <c r="B37" s="15"/>
      <c r="C37" s="20"/>
      <c r="D37" s="20"/>
      <c r="E37" s="15"/>
      <c r="F37" s="15"/>
    </row>
    <row r="38" spans="1:9" x14ac:dyDescent="0.2">
      <c r="A38" s="7" t="s">
        <v>22</v>
      </c>
      <c r="B38" s="21">
        <v>0</v>
      </c>
      <c r="C38" s="21">
        <f>+C20+C27</f>
        <v>1611593.6599999997</v>
      </c>
      <c r="D38" s="21">
        <f>+D20+D27</f>
        <v>-427717.01</v>
      </c>
      <c r="E38" s="21">
        <v>0</v>
      </c>
      <c r="F38" s="21">
        <f>+B38+C38+D38+E38</f>
        <v>1183876.6499999997</v>
      </c>
      <c r="G38" s="1">
        <f>F38-[8]ESF!E46</f>
        <v>0</v>
      </c>
    </row>
    <row r="39" spans="1:9" ht="27" customHeight="1" x14ac:dyDescent="0.2">
      <c r="A39" s="38" t="s">
        <v>23</v>
      </c>
      <c r="B39" s="38"/>
      <c r="C39" s="38"/>
      <c r="D39" s="38"/>
      <c r="E39" s="38"/>
      <c r="F39" s="38"/>
      <c r="H39" s="23"/>
      <c r="I39" s="24" t="s">
        <v>24</v>
      </c>
    </row>
    <row r="40" spans="1:9" x14ac:dyDescent="0.2">
      <c r="A40" s="25"/>
      <c r="B40" s="22"/>
      <c r="C40" s="22"/>
      <c r="D40" s="22"/>
      <c r="E40" s="22"/>
      <c r="F40" s="22"/>
    </row>
    <row r="41" spans="1:9" x14ac:dyDescent="0.2">
      <c r="A41" s="25"/>
      <c r="B41" s="22"/>
      <c r="C41" s="22"/>
      <c r="D41" s="22"/>
      <c r="E41" s="22"/>
      <c r="F41" s="22"/>
    </row>
    <row r="42" spans="1:9" x14ac:dyDescent="0.2">
      <c r="A42" s="28"/>
      <c r="B42" s="26"/>
      <c r="C42" s="22"/>
      <c r="D42" s="30"/>
      <c r="E42" s="30"/>
      <c r="F42" s="30"/>
    </row>
    <row r="43" spans="1:9" x14ac:dyDescent="0.2">
      <c r="A43" s="31" t="s">
        <v>30</v>
      </c>
      <c r="D43" s="37" t="s">
        <v>25</v>
      </c>
      <c r="E43" s="37"/>
      <c r="F43" s="37"/>
    </row>
    <row r="44" spans="1:9" ht="12.75" customHeight="1" x14ac:dyDescent="0.2">
      <c r="A44" s="32" t="s">
        <v>26</v>
      </c>
      <c r="D44" s="36" t="s">
        <v>27</v>
      </c>
      <c r="E44" s="36"/>
      <c r="F44" s="36"/>
    </row>
    <row r="45" spans="1:9" x14ac:dyDescent="0.2">
      <c r="A45" s="29"/>
      <c r="D45" s="29"/>
      <c r="E45" s="29"/>
      <c r="F45" s="29"/>
    </row>
  </sheetData>
  <mergeCells count="4">
    <mergeCell ref="A1:F1"/>
    <mergeCell ref="D44:F44"/>
    <mergeCell ref="D43:F43"/>
    <mergeCell ref="A39:F39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2026-04-14T17:21:18Z</cp:lastPrinted>
  <dcterms:created xsi:type="dcterms:W3CDTF">2026-04-13T18:12:41Z</dcterms:created>
  <dcterms:modified xsi:type="dcterms:W3CDTF">2026-04-16T18:17:03Z</dcterms:modified>
</cp:coreProperties>
</file>