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F11" s="1"/>
  <c r="E11"/>
  <c r="G11"/>
  <c r="G84" s="1"/>
  <c r="H11"/>
  <c r="H84" s="1"/>
  <c r="F12"/>
  <c r="I12"/>
  <c r="F13"/>
  <c r="I13" s="1"/>
  <c r="F14"/>
  <c r="I14"/>
  <c r="F15"/>
  <c r="I15" s="1"/>
  <c r="F16"/>
  <c r="I16"/>
  <c r="F17"/>
  <c r="I17" s="1"/>
  <c r="F18"/>
  <c r="I18"/>
  <c r="D19"/>
  <c r="F19" s="1"/>
  <c r="I19" s="1"/>
  <c r="E19"/>
  <c r="G19"/>
  <c r="H19"/>
  <c r="F20"/>
  <c r="I20"/>
  <c r="F21"/>
  <c r="I21" s="1"/>
  <c r="F22"/>
  <c r="I22"/>
  <c r="F23"/>
  <c r="I23" s="1"/>
  <c r="F24"/>
  <c r="I24"/>
  <c r="F25"/>
  <c r="I25" s="1"/>
  <c r="F26"/>
  <c r="I26"/>
  <c r="F27"/>
  <c r="I27" s="1"/>
  <c r="F28"/>
  <c r="I28"/>
  <c r="D29"/>
  <c r="F29" s="1"/>
  <c r="I29" s="1"/>
  <c r="E29"/>
  <c r="G29"/>
  <c r="H29"/>
  <c r="F30"/>
  <c r="I30"/>
  <c r="F31"/>
  <c r="I31" s="1"/>
  <c r="F32"/>
  <c r="I32"/>
  <c r="F33"/>
  <c r="I33" s="1"/>
  <c r="F34"/>
  <c r="I34"/>
  <c r="F35"/>
  <c r="I35" s="1"/>
  <c r="F36"/>
  <c r="I36"/>
  <c r="F37"/>
  <c r="I37" s="1"/>
  <c r="F38"/>
  <c r="I38"/>
  <c r="D39"/>
  <c r="F39" s="1"/>
  <c r="I39" s="1"/>
  <c r="E39"/>
  <c r="G39"/>
  <c r="H39"/>
  <c r="F40"/>
  <c r="I40"/>
  <c r="F41"/>
  <c r="I41" s="1"/>
  <c r="F42"/>
  <c r="I42"/>
  <c r="F43"/>
  <c r="I43" s="1"/>
  <c r="F44"/>
  <c r="I44"/>
  <c r="F45"/>
  <c r="I45" s="1"/>
  <c r="F46"/>
  <c r="I46"/>
  <c r="F47"/>
  <c r="I47" s="1"/>
  <c r="F48"/>
  <c r="I48"/>
  <c r="E49"/>
  <c r="F49" s="1"/>
  <c r="I49" s="1"/>
  <c r="G49"/>
  <c r="H49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F63" s="1"/>
  <c r="I63" s="1"/>
  <c r="E63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E84"/>
  <c r="D89"/>
  <c r="E89"/>
  <c r="F89"/>
  <c r="G89"/>
  <c r="H89"/>
  <c r="I89"/>
  <c r="I11" l="1"/>
  <c r="I84" s="1"/>
  <c r="F84"/>
  <c r="D84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<sst xmlns="http://schemas.openxmlformats.org/spreadsheetml/2006/main" count="92" uniqueCount="92">
  <si>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</si>
  <si>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</si>
  <si>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</si>
  <si>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</si>
  <si>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</si>
  <si>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</si>
  <si>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</si>
  <si>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</si>
  <si>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</si>
  <si>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</si>
  <si>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</si>
  <si>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</si>
  <si>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</si>
  <si>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</si>
  <si>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</si>
  <si>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</si>
  <si>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</si>
  <si>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</si>
  <si>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</si>
  <si>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</si>
  <si>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</si>
  <si>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</si>
  <si>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</si>
  <si>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</si>
  <si>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</si>
  <si>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</si>
  <si>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</si>
  <si>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</si>
  <si>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</si>
  <si>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</si>
  <si>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</si>
  <si>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</si>
  <si>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</si>
  <si>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</si>
  <si>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</si>
  <si>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</si>
  <si>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</si>
  <si>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</si>
  <si>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</si>
  <si>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</si>
  <si>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</si>
  <si>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</si>
  <si>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</si>
  <si>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</si>
  <si>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</si>
  <si>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</si>
  <si>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</si>
  <si>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</si>
  <si>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</si>
  <si>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</si>
  <si>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</si>
  <si>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</si>
  <si>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</si>
  <si>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</si>
  <si>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</si>
  <si>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</si>
  <si>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</si>
  <si>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</si>
  <si>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</si>
  <si>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</si>
  <si>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</si>
  <si>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</si>
  <si>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</si>
  <si>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</si>
  <si>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</si>
  <si>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</si>
  <si>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</si>
  <si>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</si>
  <si>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</si>
  <si>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</si>
  <si>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</si>
  <si>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</si>
  <si>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</si>
  <si>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</si>
  <si>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</si>
  <si>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</si>
  <si>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</si>
  <si>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</si>
  <si>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</si>
  <si>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</si>
  <si>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</si>
  <si>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</si>
  <si>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</si>
  <si>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</si>
  <si>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</si>
  <si>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</si>
  <si>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</si>
  <si>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</si>
  <si>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 APOYO OPERATIVO AL CONSEJO DE CUENCA LERMA CHAPALA &lt;&lt;FICUENCA&gt;&gt;</t>
  </si>
  <si>
    <t>Del 1 de Enero al 30 de junio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</si>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</sst>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3%20y%204/03-2018/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2"/>
  <sheetViews>
    <sheetView showGridLines="0" tabSelected="1" zoomScale="85" zoomScaleNormal="85" workbookViewId="0">
      <selection activeCell="F33" sqref="F33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39" t="s">
        <v>91</v>
      </c>
      <c r="C1" s="39"/>
      <c r="D1" s="39"/>
      <c r="E1" s="39"/>
      <c r="F1" s="39"/>
      <c r="G1" s="39"/>
      <c r="H1" s="39"/>
      <c r="I1" s="39"/>
      <c r="J1" s="1"/>
    </row>
    <row r="2" spans="1:10" ht="14.25" customHeight="1">
      <c r="A2" s="1"/>
      <c r="B2" s="39" t="s">
        <v>90</v>
      </c>
      <c r="C2" s="39"/>
      <c r="D2" s="39"/>
      <c r="E2" s="39"/>
      <c r="F2" s="39"/>
      <c r="G2" s="39"/>
      <c r="H2" s="39"/>
      <c r="I2" s="39"/>
      <c r="J2" s="1"/>
    </row>
    <row r="3" spans="1:10" ht="14.25" customHeight="1">
      <c r="A3" s="1"/>
      <c r="B3" s="39" t="s">
        <v>89</v>
      </c>
      <c r="C3" s="39"/>
      <c r="D3" s="39"/>
      <c r="E3" s="39"/>
      <c r="F3" s="39"/>
      <c r="G3" s="39"/>
      <c r="H3" s="39"/>
      <c r="I3" s="39"/>
      <c r="J3" s="1"/>
    </row>
    <row r="4" spans="1:10" s="2" customFormat="1" ht="6.75" customHeight="1">
      <c r="E4" s="37"/>
    </row>
    <row r="5" spans="1:10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1:10" s="2" customFormat="1">
      <c r="E6" s="37"/>
    </row>
    <row r="7" spans="1:10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1:10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1:10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1:10" s="2" customFormat="1">
      <c r="B10" s="31"/>
      <c r="C10" s="30"/>
      <c r="D10" s="25"/>
      <c r="E10" s="29"/>
      <c r="F10" s="29"/>
      <c r="G10" s="29"/>
      <c r="H10" s="29"/>
      <c r="I10" s="28"/>
    </row>
    <row r="11" spans="1:10" s="2" customFormat="1">
      <c r="B11" s="18"/>
      <c r="C11" s="26" t="s">
        <v>77</v>
      </c>
      <c r="D11" s="24">
        <f>+D13</f>
        <v>0</v>
      </c>
      <c r="E11" s="24">
        <f>+E13</f>
        <v>1250000</v>
      </c>
      <c r="F11" s="21">
        <f>+D11+E11</f>
        <v>1250000</v>
      </c>
      <c r="G11" s="24">
        <f>+G13</f>
        <v>456103.62999999995</v>
      </c>
      <c r="H11" s="24">
        <f>+H13</f>
        <v>446032.62999999995</v>
      </c>
      <c r="I11" s="23">
        <f>+F11-G11</f>
        <v>793896.37000000011</v>
      </c>
    </row>
    <row r="12" spans="1:10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1:10" s="2" customFormat="1">
      <c r="B13" s="18"/>
      <c r="C13" s="22" t="s">
        <v>75</v>
      </c>
      <c r="D13" s="20">
        <v>0</v>
      </c>
      <c r="E13" s="20">
        <v>1250000</v>
      </c>
      <c r="F13" s="21">
        <f>+D13+E13</f>
        <v>1250000</v>
      </c>
      <c r="G13" s="20">
        <v>456103.62999999995</v>
      </c>
      <c r="H13" s="20">
        <v>446032.62999999995</v>
      </c>
      <c r="I13" s="19">
        <f>+F13-G13</f>
        <v>793896.37000000011</v>
      </c>
    </row>
    <row r="14" spans="1:10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1:10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1:10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+E25+E20+E26</f>
        <v>95000</v>
      </c>
      <c r="F19" s="21">
        <f>+D19+E19</f>
        <v>95000</v>
      </c>
      <c r="G19" s="24">
        <f>+G20+G25+G28</f>
        <v>0</v>
      </c>
      <c r="H19" s="24">
        <f>+H20+H25+H28</f>
        <v>0</v>
      </c>
      <c r="I19" s="23">
        <f>+F19-G19</f>
        <v>95000</v>
      </c>
    </row>
    <row r="20" spans="2:9" s="2" customFormat="1">
      <c r="B20" s="18"/>
      <c r="C20" s="22" t="s">
        <v>68</v>
      </c>
      <c r="D20" s="20">
        <v>0</v>
      </c>
      <c r="E20" s="20">
        <v>15000</v>
      </c>
      <c r="F20" s="21">
        <f>+D20+E20</f>
        <v>15000</v>
      </c>
      <c r="G20" s="20">
        <v>0</v>
      </c>
      <c r="H20" s="20">
        <v>0</v>
      </c>
      <c r="I20" s="19">
        <f>+F20-G20</f>
        <v>15000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75000</v>
      </c>
      <c r="F25" s="21">
        <f>+D25+E25</f>
        <v>75000</v>
      </c>
      <c r="G25" s="20">
        <v>0</v>
      </c>
      <c r="H25" s="20">
        <v>0</v>
      </c>
      <c r="I25" s="19">
        <f>+F25-G25</f>
        <v>75000</v>
      </c>
    </row>
    <row r="26" spans="2:9" s="2" customFormat="1">
      <c r="B26" s="18"/>
      <c r="C26" s="22" t="s">
        <v>62</v>
      </c>
      <c r="D26" s="20">
        <v>0</v>
      </c>
      <c r="E26" s="20">
        <v>5000</v>
      </c>
      <c r="F26" s="21">
        <f>+D26+E26</f>
        <v>5000</v>
      </c>
      <c r="G26" s="20">
        <v>0</v>
      </c>
      <c r="H26" s="20">
        <v>0</v>
      </c>
      <c r="I26" s="19">
        <f>+F26-G26</f>
        <v>5000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1849778.1800000002</v>
      </c>
      <c r="F29" s="21">
        <f>+D29+E29</f>
        <v>1849778.1800000002</v>
      </c>
      <c r="G29" s="24">
        <f>+G30+G31+G32+G33+G36+G38+G37</f>
        <v>124283.94999999998</v>
      </c>
      <c r="H29" s="24">
        <f>+H30+H31+H32+H33+H36+H38+H37</f>
        <v>123123.94999999998</v>
      </c>
      <c r="I29" s="23">
        <f>+F29-G29</f>
        <v>1725494.2300000002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50000</v>
      </c>
      <c r="F31" s="21">
        <f>+D31+E31</f>
        <v>50000</v>
      </c>
      <c r="G31" s="20">
        <v>0</v>
      </c>
      <c r="H31" s="20">
        <v>0</v>
      </c>
      <c r="I31" s="19">
        <f>+F31-G31</f>
        <v>50000</v>
      </c>
    </row>
    <row r="32" spans="2:9" s="2" customFormat="1">
      <c r="B32" s="18"/>
      <c r="C32" s="22" t="s">
        <v>56</v>
      </c>
      <c r="D32" s="20">
        <v>0</v>
      </c>
      <c r="E32" s="20">
        <v>1271644.58</v>
      </c>
      <c r="F32" s="21">
        <f>+D32+E32</f>
        <v>1271644.58</v>
      </c>
      <c r="G32" s="20">
        <v>41100</v>
      </c>
      <c r="H32" s="20">
        <v>41100</v>
      </c>
      <c r="I32" s="19">
        <f>+F32-G32</f>
        <v>1230544.58</v>
      </c>
    </row>
    <row r="33" spans="2:9" s="2" customFormat="1">
      <c r="B33" s="18"/>
      <c r="C33" s="22" t="s">
        <v>55</v>
      </c>
      <c r="D33" s="20">
        <v>0</v>
      </c>
      <c r="E33" s="20">
        <v>130000</v>
      </c>
      <c r="F33" s="21">
        <f>+D33+E33</f>
        <v>130000</v>
      </c>
      <c r="G33" s="20">
        <v>57071.99</v>
      </c>
      <c r="H33" s="20">
        <v>57071.99</v>
      </c>
      <c r="I33" s="19">
        <f>+F33-G33</f>
        <v>72928.010000000009</v>
      </c>
    </row>
    <row r="34" spans="2:9" s="2" customFormat="1">
      <c r="B34" s="18"/>
      <c r="C34" s="22" t="s">
        <v>54</v>
      </c>
      <c r="D34" s="20">
        <v>0</v>
      </c>
      <c r="E34" s="20">
        <v>30000</v>
      </c>
      <c r="F34" s="21">
        <f>+D34+E34</f>
        <v>30000</v>
      </c>
      <c r="G34" s="27">
        <v>0</v>
      </c>
      <c r="H34" s="27">
        <v>0</v>
      </c>
      <c r="I34" s="19">
        <f>+F34-G34</f>
        <v>30000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100000</v>
      </c>
      <c r="F36" s="21">
        <f>+D36+E36</f>
        <v>100000</v>
      </c>
      <c r="G36" s="20">
        <v>16989.96</v>
      </c>
      <c r="H36" s="20">
        <v>16989.96</v>
      </c>
      <c r="I36" s="19">
        <f>+F36-G36</f>
        <v>83010.040000000008</v>
      </c>
    </row>
    <row r="37" spans="2:9" s="2" customFormat="1">
      <c r="B37" s="18"/>
      <c r="C37" s="22" t="s">
        <v>51</v>
      </c>
      <c r="D37" s="20">
        <v>0</v>
      </c>
      <c r="E37" s="20">
        <v>233133.6</v>
      </c>
      <c r="F37" s="21">
        <f>+D37+E37</f>
        <v>233133.6</v>
      </c>
      <c r="G37" s="20">
        <v>0</v>
      </c>
      <c r="H37" s="20">
        <v>0</v>
      </c>
      <c r="I37" s="19">
        <f>+F37-G37</f>
        <v>233133.6</v>
      </c>
    </row>
    <row r="38" spans="2:9" s="2" customFormat="1">
      <c r="B38" s="18"/>
      <c r="C38" s="22" t="s">
        <v>50</v>
      </c>
      <c r="D38" s="20">
        <v>0</v>
      </c>
      <c r="E38" s="20">
        <v>35000</v>
      </c>
      <c r="F38" s="21">
        <f>+D38+E38</f>
        <v>35000</v>
      </c>
      <c r="G38" s="20">
        <v>9122</v>
      </c>
      <c r="H38" s="20">
        <v>7962</v>
      </c>
      <c r="I38" s="19">
        <f>+F38-G38</f>
        <v>25878</v>
      </c>
    </row>
    <row r="39" spans="2:9" s="2" customFormat="1" ht="16.5" customHeight="1">
      <c r="B39" s="18"/>
      <c r="C39" s="26" t="s">
        <v>49</v>
      </c>
      <c r="D39" s="24">
        <f>+D43</f>
        <v>0</v>
      </c>
      <c r="E39" s="24">
        <f>+E46</f>
        <v>0</v>
      </c>
      <c r="F39" s="21">
        <f>+D39+E39</f>
        <v>0</v>
      </c>
      <c r="G39" s="24">
        <f>+G42</f>
        <v>0</v>
      </c>
      <c r="H39" s="24">
        <f>+H42</f>
        <v>0</v>
      </c>
      <c r="I39" s="23">
        <f>+F39-G39</f>
        <v>0</v>
      </c>
    </row>
    <row r="40" spans="2:9" s="2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2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0</v>
      </c>
      <c r="F42" s="21">
        <f>+D42+E42</f>
        <v>0</v>
      </c>
      <c r="G42" s="20">
        <v>0</v>
      </c>
      <c r="H42" s="20">
        <v>0</v>
      </c>
      <c r="I42" s="19">
        <f>+F42-G42</f>
        <v>0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16866.400000000001</v>
      </c>
      <c r="F49" s="21">
        <f>+D49+E49</f>
        <v>16866.400000000001</v>
      </c>
      <c r="G49" s="24">
        <f>+G50</f>
        <v>16866.400000000001</v>
      </c>
      <c r="H49" s="24">
        <f>+H50</f>
        <v>16866.400000000001</v>
      </c>
      <c r="I49" s="23">
        <f>+F49-G49</f>
        <v>0</v>
      </c>
    </row>
    <row r="50" spans="2:9" s="2" customFormat="1">
      <c r="B50" s="18"/>
      <c r="C50" s="22" t="s">
        <v>38</v>
      </c>
      <c r="D50" s="20">
        <v>0</v>
      </c>
      <c r="E50" s="20">
        <v>16866.400000000001</v>
      </c>
      <c r="F50" s="21">
        <f>+D50+E50</f>
        <v>16866.400000000001</v>
      </c>
      <c r="G50" s="20">
        <v>16866.400000000001</v>
      </c>
      <c r="H50" s="20">
        <v>16866.400000000001</v>
      </c>
      <c r="I50" s="19">
        <f>+F50-G50</f>
        <v>0</v>
      </c>
    </row>
    <row r="51" spans="2:9" s="2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+E70</f>
        <v>22110.970000000005</v>
      </c>
      <c r="F63" s="23">
        <f>+D63+E63</f>
        <v>22110.970000000005</v>
      </c>
      <c r="G63" s="24">
        <v>0</v>
      </c>
      <c r="H63" s="24">
        <v>0</v>
      </c>
      <c r="I63" s="23">
        <f>+F63-G63</f>
        <v>22110.970000000005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0</v>
      </c>
      <c r="F67" s="21">
        <f>+D67+E67</f>
        <v>0</v>
      </c>
      <c r="G67" s="20">
        <v>0</v>
      </c>
      <c r="H67" s="20">
        <v>0</v>
      </c>
      <c r="I67" s="19">
        <f>+F67-G67</f>
        <v>0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v>22110.970000000005</v>
      </c>
      <c r="F70" s="21">
        <f>+D70+E70</f>
        <v>22110.970000000005</v>
      </c>
      <c r="G70" s="20">
        <v>0</v>
      </c>
      <c r="H70" s="20">
        <v>0</v>
      </c>
      <c r="I70" s="19">
        <f>+F70-G70</f>
        <v>22110.970000000005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3233755.5500000003</v>
      </c>
      <c r="F84" s="12">
        <f>+F11+F19+F29+F39+F49+F63+F71+F75</f>
        <v>3233755.5500000003</v>
      </c>
      <c r="G84" s="12">
        <f>+G11+G19+G29+G39+G49+G63+G71+G75</f>
        <v>597253.98</v>
      </c>
      <c r="H84" s="12">
        <f>+H11+H19+H29+H39+H49+H63+H71+H75</f>
        <v>586022.98</v>
      </c>
      <c r="I84" s="12">
        <f>+I11+I19+I29+I39+I49+I63+I71+I75</f>
        <v>2636501.5700000008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10">
    <mergeCell ref="B1:I1"/>
    <mergeCell ref="B2:I2"/>
    <mergeCell ref="F92:I92"/>
    <mergeCell ref="B3:I3"/>
    <mergeCell ref="B5:I5"/>
    <mergeCell ref="D7:H7"/>
    <mergeCell ref="I7:I8"/>
    <mergeCell ref="F91:I91"/>
    <mergeCell ref="B7:C9"/>
    <mergeCell ref="B10:C10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2018-07-05T20:52:09Z</dcterms:created>
  <dcterms:modified xsi:type="dcterms:W3CDTF">2018-07-05T20:52:24Z</dcterms:modified>
</cp:coreProperties>
</file>