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0361_IDF_FICUENCA_CLC_2503  ULTIMO (2).xlsx 2026-01-14 14-05-02\"/>
    </mc:Choice>
  </mc:AlternateContent>
  <bookViews>
    <workbookView xWindow="0" yWindow="0" windowWidth="28800" windowHeight="11700"/>
  </bookViews>
  <sheets>
    <sheet name="Formato 6a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6a'!$A$1:$G$167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7" i="1" s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3" i="1" s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C103" i="1"/>
  <c r="B103" i="1"/>
  <c r="G102" i="1"/>
  <c r="G101" i="1"/>
  <c r="G100" i="1"/>
  <c r="G99" i="1"/>
  <c r="G98" i="1"/>
  <c r="G97" i="1"/>
  <c r="G96" i="1"/>
  <c r="G95" i="1"/>
  <c r="G93" i="1" s="1"/>
  <c r="G94" i="1"/>
  <c r="F93" i="1"/>
  <c r="E93" i="1"/>
  <c r="D93" i="1"/>
  <c r="C93" i="1"/>
  <c r="B93" i="1"/>
  <c r="B84" i="1" s="1"/>
  <c r="G92" i="1"/>
  <c r="G91" i="1"/>
  <c r="G90" i="1"/>
  <c r="G89" i="1"/>
  <c r="G88" i="1"/>
  <c r="G87" i="1"/>
  <c r="G86" i="1"/>
  <c r="G85" i="1"/>
  <c r="F85" i="1"/>
  <c r="F84" i="1" s="1"/>
  <c r="E85" i="1"/>
  <c r="D85" i="1"/>
  <c r="C85" i="1"/>
  <c r="C84" i="1" s="1"/>
  <c r="B85" i="1"/>
  <c r="E84" i="1"/>
  <c r="D84" i="1"/>
  <c r="G82" i="1"/>
  <c r="G81" i="1"/>
  <c r="G80" i="1"/>
  <c r="G79" i="1"/>
  <c r="G78" i="1"/>
  <c r="G77" i="1"/>
  <c r="G75" i="1" s="1"/>
  <c r="G76" i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G70" i="1"/>
  <c r="G69" i="1"/>
  <c r="G68" i="1"/>
  <c r="F68" i="1"/>
  <c r="E68" i="1"/>
  <c r="D68" i="1"/>
  <c r="C68" i="1"/>
  <c r="B68" i="1"/>
  <c r="G67" i="1"/>
  <c r="G66" i="1"/>
  <c r="G65" i="1"/>
  <c r="G64" i="1"/>
  <c r="G62" i="1" s="1"/>
  <c r="G63" i="1"/>
  <c r="F62" i="1"/>
  <c r="E62" i="1"/>
  <c r="D62" i="1"/>
  <c r="C62" i="1"/>
  <c r="B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 s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8" i="1" s="1"/>
  <c r="G19" i="1"/>
  <c r="F18" i="1"/>
  <c r="E18" i="1"/>
  <c r="D18" i="1"/>
  <c r="C18" i="1"/>
  <c r="B18" i="1"/>
  <c r="G17" i="1"/>
  <c r="G16" i="1"/>
  <c r="G15" i="1"/>
  <c r="G14" i="1"/>
  <c r="G13" i="1"/>
  <c r="G12" i="1"/>
  <c r="G11" i="1"/>
  <c r="G10" i="1"/>
  <c r="F10" i="1"/>
  <c r="F9" i="1" s="1"/>
  <c r="E10" i="1"/>
  <c r="D10" i="1"/>
  <c r="C10" i="1"/>
  <c r="C9" i="1" s="1"/>
  <c r="B10" i="1"/>
  <c r="B9" i="1" s="1"/>
  <c r="B159" i="1" s="1"/>
  <c r="E9" i="1"/>
  <c r="E159" i="1" s="1"/>
  <c r="D9" i="1"/>
  <c r="D159" i="1" s="1"/>
  <c r="A5" i="1"/>
  <c r="F159" i="1" l="1"/>
  <c r="G84" i="1"/>
  <c r="C159" i="1"/>
  <c r="G9" i="1"/>
  <c r="G159" i="1" l="1"/>
</calcChain>
</file>

<file path=xl/sharedStrings.xml><?xml version="1.0" encoding="utf-8"?>
<sst xmlns="http://schemas.openxmlformats.org/spreadsheetml/2006/main" count="167" uniqueCount="94">
  <si>
    <t>Formato 6 a) Estado Analítico del Ejercicio del Presupuesto de Egresos Detallado - LDF 
                       (Clasificación por Objeto del Gasto)</t>
  </si>
  <si>
    <t>Fideicomiso de Apoyo operativo al Consejo de Cuenca Lerma Chapala   &lt;&lt;FICUENCA&gt;&gt;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</si>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</sst>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3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3" fontId="0" fillId="0" borderId="8" xfId="0" applyNumberFormat="1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FINANZAS/0361_IDF_FICUENCA_CLC_2503%20%20ULTIM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 a)"/>
      <sheetName val="Formato 7 b)"/>
      <sheetName val="Formato 7 c)"/>
      <sheetName val="Formato 7 d)"/>
      <sheetName val="Formato 8"/>
      <sheetName val="guia"/>
    </sheetNames>
    <sheetDataSet>
      <sheetData sheetId="0"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outlinePr summaryBelow="0"/>
  </sheetPr>
  <dimension ref="A1:G167"/>
  <sheetViews>
    <sheetView showGridLines="0" tabSelected="1" view="pageBreakPreview" topLeftCell="A88" zoomScale="60" zoomScaleNormal="100" workbookViewId="0">
      <selection activeCell="M37" sqref="M37"/>
    </sheetView>
  </sheetViews>
  <sheetFormatPr baseColWidth="10" defaultColWidth="12.5703125" defaultRowHeight="15" x14ac:dyDescent="0.25"/>
  <cols>
    <col min="1" max="1" width="110.85546875" bestFit="1" customWidth="1"/>
    <col min="2" max="2" width="21.85546875" customWidth="1"/>
    <col min="3" max="3" width="22.140625" customWidth="1"/>
    <col min="4" max="6" width="21.85546875" bestFit="1" customWidth="1"/>
    <col min="7" max="7" width="19" bestFit="1" customWidth="1"/>
    <col min="8" max="8" width="2.710937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5" t="s">
        <v>2</v>
      </c>
      <c r="B3" s="5"/>
      <c r="C3" s="5"/>
      <c r="D3" s="5"/>
      <c r="E3" s="5"/>
      <c r="F3" s="5"/>
      <c r="G3" s="5"/>
    </row>
    <row r="4" spans="1:7" x14ac:dyDescent="0.25">
      <c r="A4" s="5" t="s">
        <v>3</v>
      </c>
      <c r="B4" s="5"/>
      <c r="C4" s="5"/>
      <c r="D4" s="5"/>
      <c r="E4" s="5"/>
      <c r="F4" s="5"/>
      <c r="G4" s="5"/>
    </row>
    <row r="5" spans="1:7" x14ac:dyDescent="0.25">
      <c r="A5" s="5" t="str">
        <f>'[1]Formato 1'!A4</f>
        <v>Al 31 de Diciembre de 2024 y al 31 de diciembre de 2025 (b)</v>
      </c>
      <c r="B5" s="5"/>
      <c r="C5" s="5"/>
      <c r="D5" s="5"/>
      <c r="E5" s="5"/>
      <c r="F5" s="5"/>
      <c r="G5" s="5"/>
    </row>
    <row r="6" spans="1:7" x14ac:dyDescent="0.25">
      <c r="A6" s="6" t="s">
        <v>4</v>
      </c>
      <c r="B6" s="6"/>
      <c r="C6" s="6"/>
      <c r="D6" s="6"/>
      <c r="E6" s="6"/>
      <c r="F6" s="6"/>
      <c r="G6" s="6"/>
    </row>
    <row r="7" spans="1:7" x14ac:dyDescent="0.25">
      <c r="A7" s="7" t="s">
        <v>5</v>
      </c>
      <c r="B7" s="7" t="s">
        <v>6</v>
      </c>
      <c r="C7" s="7"/>
      <c r="D7" s="7"/>
      <c r="E7" s="7"/>
      <c r="F7" s="7"/>
      <c r="G7" s="8" t="s">
        <v>7</v>
      </c>
    </row>
    <row r="8" spans="1:7" ht="30" x14ac:dyDescent="0.25">
      <c r="A8" s="7"/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7"/>
    </row>
    <row r="9" spans="1:7" x14ac:dyDescent="0.25">
      <c r="A9" s="10" t="s">
        <v>13</v>
      </c>
      <c r="B9" s="11">
        <f t="shared" ref="B9:G9" si="0">SUM(B10,B18,B28,B38,B48,B58,B62,B71,B75)</f>
        <v>0</v>
      </c>
      <c r="C9" s="11">
        <f t="shared" si="0"/>
        <v>3507116.44</v>
      </c>
      <c r="D9" s="11">
        <f t="shared" si="0"/>
        <v>3507116.44</v>
      </c>
      <c r="E9" s="11">
        <f t="shared" si="0"/>
        <v>2183136.1100000003</v>
      </c>
      <c r="F9" s="11">
        <f t="shared" si="0"/>
        <v>2124169.9700000002</v>
      </c>
      <c r="G9" s="11">
        <f t="shared" si="0"/>
        <v>1323980.33</v>
      </c>
    </row>
    <row r="10" spans="1:7" x14ac:dyDescent="0.25">
      <c r="A10" s="12" t="s">
        <v>14</v>
      </c>
      <c r="B10" s="11">
        <f t="shared" ref="B10:G10" si="1">SUM(B11:B17)</f>
        <v>0</v>
      </c>
      <c r="C10" s="11">
        <f t="shared" si="1"/>
        <v>1300000</v>
      </c>
      <c r="D10" s="11">
        <f t="shared" si="1"/>
        <v>1300000</v>
      </c>
      <c r="E10" s="11">
        <f t="shared" si="1"/>
        <v>1230664.57</v>
      </c>
      <c r="F10" s="11">
        <f t="shared" si="1"/>
        <v>1216417.57</v>
      </c>
      <c r="G10" s="11">
        <f t="shared" si="1"/>
        <v>69335.429999999935</v>
      </c>
    </row>
    <row r="11" spans="1:7" x14ac:dyDescent="0.25">
      <c r="A11" s="13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D11-E11</f>
        <v>0</v>
      </c>
    </row>
    <row r="12" spans="1:7" x14ac:dyDescent="0.25">
      <c r="A12" s="13" t="s">
        <v>16</v>
      </c>
      <c r="B12" s="14">
        <v>0</v>
      </c>
      <c r="C12" s="14">
        <v>1300000</v>
      </c>
      <c r="D12" s="14">
        <v>1300000</v>
      </c>
      <c r="E12" s="14">
        <v>1230664.57</v>
      </c>
      <c r="F12" s="14">
        <v>1216417.57</v>
      </c>
      <c r="G12" s="14">
        <f>D12-E12</f>
        <v>69335.429999999935</v>
      </c>
    </row>
    <row r="13" spans="1:7" x14ac:dyDescent="0.25">
      <c r="A13" s="13" t="s">
        <v>17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ref="G13:G17" si="2">D13-E13</f>
        <v>0</v>
      </c>
    </row>
    <row r="14" spans="1:7" x14ac:dyDescent="0.25">
      <c r="A14" s="13" t="s">
        <v>18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2"/>
        <v>0</v>
      </c>
    </row>
    <row r="15" spans="1:7" x14ac:dyDescent="0.25">
      <c r="A15" s="13" t="s">
        <v>19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2"/>
        <v>0</v>
      </c>
    </row>
    <row r="16" spans="1:7" x14ac:dyDescent="0.25">
      <c r="A16" s="13" t="s">
        <v>20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 t="shared" si="2"/>
        <v>0</v>
      </c>
    </row>
    <row r="17" spans="1:7" x14ac:dyDescent="0.25">
      <c r="A17" s="13" t="s">
        <v>21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si="2"/>
        <v>0</v>
      </c>
    </row>
    <row r="18" spans="1:7" x14ac:dyDescent="0.25">
      <c r="A18" s="12" t="s">
        <v>22</v>
      </c>
      <c r="B18" s="11">
        <f t="shared" ref="B18:G18" si="3">SUM(B19:B27)</f>
        <v>0</v>
      </c>
      <c r="C18" s="11">
        <f t="shared" si="3"/>
        <v>182000</v>
      </c>
      <c r="D18" s="11">
        <f t="shared" si="3"/>
        <v>182000</v>
      </c>
      <c r="E18" s="11">
        <f t="shared" si="3"/>
        <v>44002.200000000004</v>
      </c>
      <c r="F18" s="11">
        <f t="shared" si="3"/>
        <v>44002.200000000004</v>
      </c>
      <c r="G18" s="11">
        <f t="shared" si="3"/>
        <v>137997.79999999999</v>
      </c>
    </row>
    <row r="19" spans="1:7" x14ac:dyDescent="0.25">
      <c r="A19" s="13" t="s">
        <v>23</v>
      </c>
      <c r="B19" s="14">
        <v>0</v>
      </c>
      <c r="C19" s="14">
        <v>85000</v>
      </c>
      <c r="D19" s="14">
        <v>85000</v>
      </c>
      <c r="E19" s="14">
        <v>36886.33</v>
      </c>
      <c r="F19" s="14">
        <v>36886.33</v>
      </c>
      <c r="G19" s="14">
        <f>D19-E19</f>
        <v>48113.67</v>
      </c>
    </row>
    <row r="20" spans="1:7" x14ac:dyDescent="0.25">
      <c r="A20" s="13" t="s">
        <v>24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ref="G20:G37" si="4">D20-E20</f>
        <v>0</v>
      </c>
    </row>
    <row r="21" spans="1:7" x14ac:dyDescent="0.25">
      <c r="A21" s="13" t="s">
        <v>25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 x14ac:dyDescent="0.25">
      <c r="A22" s="13" t="s">
        <v>26</v>
      </c>
      <c r="B22" s="14">
        <v>0</v>
      </c>
      <c r="C22" s="14">
        <v>5000</v>
      </c>
      <c r="D22" s="14">
        <v>5000</v>
      </c>
      <c r="E22" s="14">
        <v>0</v>
      </c>
      <c r="F22" s="14">
        <v>0</v>
      </c>
      <c r="G22" s="14">
        <f t="shared" si="4"/>
        <v>5000</v>
      </c>
    </row>
    <row r="23" spans="1:7" x14ac:dyDescent="0.25">
      <c r="A23" s="13" t="s">
        <v>27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 x14ac:dyDescent="0.25">
      <c r="A24" s="13" t="s">
        <v>28</v>
      </c>
      <c r="B24" s="14">
        <v>0</v>
      </c>
      <c r="C24" s="14">
        <v>72000</v>
      </c>
      <c r="D24" s="14">
        <v>72000</v>
      </c>
      <c r="E24" s="14">
        <v>7115.87</v>
      </c>
      <c r="F24" s="14">
        <v>7115.87</v>
      </c>
      <c r="G24" s="14">
        <f t="shared" si="4"/>
        <v>64884.13</v>
      </c>
    </row>
    <row r="25" spans="1:7" x14ac:dyDescent="0.25">
      <c r="A25" s="13" t="s">
        <v>29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4"/>
        <v>0</v>
      </c>
    </row>
    <row r="26" spans="1:7" x14ac:dyDescent="0.25">
      <c r="A26" s="13" t="s">
        <v>30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4"/>
        <v>0</v>
      </c>
    </row>
    <row r="27" spans="1:7" x14ac:dyDescent="0.25">
      <c r="A27" s="13" t="s">
        <v>31</v>
      </c>
      <c r="B27" s="14">
        <v>0</v>
      </c>
      <c r="C27" s="14">
        <v>20000</v>
      </c>
      <c r="D27" s="14">
        <v>20000</v>
      </c>
      <c r="E27" s="14">
        <v>0</v>
      </c>
      <c r="F27" s="14">
        <v>0</v>
      </c>
      <c r="G27" s="14">
        <f t="shared" si="4"/>
        <v>20000</v>
      </c>
    </row>
    <row r="28" spans="1:7" x14ac:dyDescent="0.25">
      <c r="A28" s="12" t="s">
        <v>32</v>
      </c>
      <c r="B28" s="11">
        <f t="shared" ref="B28:G28" si="5">SUM(B29:B37)</f>
        <v>0</v>
      </c>
      <c r="C28" s="11">
        <f t="shared" si="5"/>
        <v>1578000</v>
      </c>
      <c r="D28" s="11">
        <f t="shared" si="5"/>
        <v>1578000</v>
      </c>
      <c r="E28" s="11">
        <f t="shared" si="5"/>
        <v>891357.66</v>
      </c>
      <c r="F28" s="11">
        <f t="shared" si="5"/>
        <v>846638.52000000014</v>
      </c>
      <c r="G28" s="11">
        <f t="shared" si="5"/>
        <v>686642.34000000008</v>
      </c>
    </row>
    <row r="29" spans="1:7" x14ac:dyDescent="0.25">
      <c r="A29" s="13" t="s">
        <v>33</v>
      </c>
      <c r="B29" s="14">
        <v>0</v>
      </c>
      <c r="C29" s="14">
        <v>73500</v>
      </c>
      <c r="D29" s="14">
        <v>73500</v>
      </c>
      <c r="E29" s="14">
        <v>65302.09</v>
      </c>
      <c r="F29" s="14">
        <v>59663</v>
      </c>
      <c r="G29" s="14">
        <f t="shared" si="4"/>
        <v>8197.9100000000035</v>
      </c>
    </row>
    <row r="30" spans="1:7" x14ac:dyDescent="0.25">
      <c r="A30" s="13" t="s">
        <v>34</v>
      </c>
      <c r="B30" s="14">
        <v>0</v>
      </c>
      <c r="C30" s="14">
        <v>25000</v>
      </c>
      <c r="D30" s="14">
        <v>25000</v>
      </c>
      <c r="E30" s="14">
        <v>0</v>
      </c>
      <c r="F30" s="14">
        <v>0</v>
      </c>
      <c r="G30" s="14">
        <f t="shared" si="4"/>
        <v>25000</v>
      </c>
    </row>
    <row r="31" spans="1:7" x14ac:dyDescent="0.25">
      <c r="A31" s="13" t="s">
        <v>35</v>
      </c>
      <c r="B31" s="14">
        <v>0</v>
      </c>
      <c r="C31" s="14">
        <v>485000</v>
      </c>
      <c r="D31" s="14">
        <v>485000</v>
      </c>
      <c r="E31" s="14">
        <v>396957.83999999997</v>
      </c>
      <c r="F31" s="14">
        <v>360677.79</v>
      </c>
      <c r="G31" s="14">
        <f t="shared" si="4"/>
        <v>88042.160000000033</v>
      </c>
    </row>
    <row r="32" spans="1:7" x14ac:dyDescent="0.25">
      <c r="A32" s="13" t="s">
        <v>36</v>
      </c>
      <c r="B32" s="14">
        <v>0</v>
      </c>
      <c r="C32" s="14">
        <v>250000</v>
      </c>
      <c r="D32" s="14">
        <v>250000</v>
      </c>
      <c r="E32" s="14">
        <v>172240.5</v>
      </c>
      <c r="F32" s="14">
        <v>172240.5</v>
      </c>
      <c r="G32" s="14">
        <f t="shared" si="4"/>
        <v>77759.5</v>
      </c>
    </row>
    <row r="33" spans="1:7" ht="14.45" customHeight="1" x14ac:dyDescent="0.25">
      <c r="A33" s="13" t="s">
        <v>37</v>
      </c>
      <c r="B33" s="14">
        <v>0</v>
      </c>
      <c r="C33" s="14">
        <v>290000</v>
      </c>
      <c r="D33" s="14">
        <v>290000</v>
      </c>
      <c r="E33" s="14">
        <v>192182.55</v>
      </c>
      <c r="F33" s="14">
        <v>192182.55</v>
      </c>
      <c r="G33" s="14">
        <f t="shared" si="4"/>
        <v>97817.450000000012</v>
      </c>
    </row>
    <row r="34" spans="1:7" ht="14.45" customHeight="1" x14ac:dyDescent="0.25">
      <c r="A34" s="13" t="s">
        <v>38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f t="shared" si="4"/>
        <v>0</v>
      </c>
    </row>
    <row r="35" spans="1:7" ht="14.45" customHeight="1" x14ac:dyDescent="0.25">
      <c r="A35" s="13" t="s">
        <v>39</v>
      </c>
      <c r="B35" s="14">
        <v>0</v>
      </c>
      <c r="C35" s="14">
        <v>110000</v>
      </c>
      <c r="D35" s="14">
        <v>110000</v>
      </c>
      <c r="E35" s="14">
        <v>806</v>
      </c>
      <c r="F35" s="14">
        <v>806</v>
      </c>
      <c r="G35" s="14">
        <f t="shared" si="4"/>
        <v>109194</v>
      </c>
    </row>
    <row r="36" spans="1:7" ht="14.45" customHeight="1" x14ac:dyDescent="0.25">
      <c r="A36" s="13" t="s">
        <v>40</v>
      </c>
      <c r="B36" s="14">
        <v>0</v>
      </c>
      <c r="C36" s="14">
        <v>279500</v>
      </c>
      <c r="D36" s="14">
        <v>279500</v>
      </c>
      <c r="E36" s="14">
        <v>26276.68</v>
      </c>
      <c r="F36" s="14">
        <v>26276.68</v>
      </c>
      <c r="G36" s="14">
        <f t="shared" si="4"/>
        <v>253223.32</v>
      </c>
    </row>
    <row r="37" spans="1:7" ht="14.45" customHeight="1" x14ac:dyDescent="0.25">
      <c r="A37" s="13" t="s">
        <v>41</v>
      </c>
      <c r="B37" s="14">
        <v>0</v>
      </c>
      <c r="C37" s="14">
        <v>65000</v>
      </c>
      <c r="D37" s="14">
        <v>65000</v>
      </c>
      <c r="E37" s="14">
        <v>37592</v>
      </c>
      <c r="F37" s="14">
        <v>34792</v>
      </c>
      <c r="G37" s="14">
        <f t="shared" si="4"/>
        <v>27408</v>
      </c>
    </row>
    <row r="38" spans="1:7" x14ac:dyDescent="0.25">
      <c r="A38" s="12" t="s">
        <v>42</v>
      </c>
      <c r="B38" s="11">
        <f t="shared" ref="B38:G38" si="6">SUM(B39:B47)</f>
        <v>0</v>
      </c>
      <c r="C38" s="11">
        <f t="shared" si="6"/>
        <v>0</v>
      </c>
      <c r="D38" s="11">
        <f t="shared" si="6"/>
        <v>0</v>
      </c>
      <c r="E38" s="11">
        <f t="shared" si="6"/>
        <v>0</v>
      </c>
      <c r="F38" s="11">
        <f t="shared" si="6"/>
        <v>0</v>
      </c>
      <c r="G38" s="11">
        <f t="shared" si="6"/>
        <v>0</v>
      </c>
    </row>
    <row r="39" spans="1:7" x14ac:dyDescent="0.25">
      <c r="A39" s="13" t="s">
        <v>43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 x14ac:dyDescent="0.25">
      <c r="A40" s="13" t="s">
        <v>44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7">D40-E40</f>
        <v>0</v>
      </c>
    </row>
    <row r="41" spans="1:7" x14ac:dyDescent="0.25">
      <c r="A41" s="13" t="s">
        <v>45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f t="shared" si="7"/>
        <v>0</v>
      </c>
    </row>
    <row r="42" spans="1:7" x14ac:dyDescent="0.25">
      <c r="A42" s="13" t="s">
        <v>46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7"/>
        <v>0</v>
      </c>
    </row>
    <row r="43" spans="1:7" x14ac:dyDescent="0.25">
      <c r="A43" s="13" t="s">
        <v>47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7"/>
        <v>0</v>
      </c>
    </row>
    <row r="44" spans="1:7" x14ac:dyDescent="0.25">
      <c r="A44" s="13" t="s">
        <v>48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7"/>
        <v>0</v>
      </c>
    </row>
    <row r="45" spans="1:7" x14ac:dyDescent="0.25">
      <c r="A45" s="13" t="s">
        <v>49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7"/>
        <v>0</v>
      </c>
    </row>
    <row r="46" spans="1:7" x14ac:dyDescent="0.25">
      <c r="A46" s="13" t="s">
        <v>50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7"/>
        <v>0</v>
      </c>
    </row>
    <row r="47" spans="1:7" x14ac:dyDescent="0.25">
      <c r="A47" s="13" t="s">
        <v>51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7"/>
        <v>0</v>
      </c>
    </row>
    <row r="48" spans="1:7" x14ac:dyDescent="0.25">
      <c r="A48" s="12" t="s">
        <v>52</v>
      </c>
      <c r="B48" s="11">
        <f t="shared" ref="B48:G48" si="8">SUM(B49:B57)</f>
        <v>0</v>
      </c>
      <c r="C48" s="11">
        <f t="shared" si="8"/>
        <v>80000</v>
      </c>
      <c r="D48" s="11">
        <f t="shared" si="8"/>
        <v>80000</v>
      </c>
      <c r="E48" s="11">
        <f t="shared" si="8"/>
        <v>17111.68</v>
      </c>
      <c r="F48" s="11">
        <f t="shared" si="8"/>
        <v>17111.68</v>
      </c>
      <c r="G48" s="11">
        <f t="shared" si="8"/>
        <v>62888.32</v>
      </c>
    </row>
    <row r="49" spans="1:7" x14ac:dyDescent="0.25">
      <c r="A49" s="13" t="s">
        <v>53</v>
      </c>
      <c r="B49" s="14">
        <v>0</v>
      </c>
      <c r="C49" s="14">
        <v>80000</v>
      </c>
      <c r="D49" s="14">
        <v>80000</v>
      </c>
      <c r="E49" s="14">
        <v>17111.68</v>
      </c>
      <c r="F49" s="14">
        <v>17111.68</v>
      </c>
      <c r="G49" s="14">
        <f>D49-E49</f>
        <v>62888.32</v>
      </c>
    </row>
    <row r="50" spans="1:7" x14ac:dyDescent="0.25">
      <c r="A50" s="13" t="s">
        <v>54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ref="G50:G57" si="9">D50-E50</f>
        <v>0</v>
      </c>
    </row>
    <row r="51" spans="1:7" x14ac:dyDescent="0.25">
      <c r="A51" s="13" t="s">
        <v>55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x14ac:dyDescent="0.25">
      <c r="A52" s="13" t="s">
        <v>56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25">
      <c r="A53" s="13" t="s">
        <v>57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9"/>
        <v>0</v>
      </c>
    </row>
    <row r="54" spans="1:7" x14ac:dyDescent="0.25">
      <c r="A54" s="13" t="s">
        <v>58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9"/>
        <v>0</v>
      </c>
    </row>
    <row r="55" spans="1:7" x14ac:dyDescent="0.25">
      <c r="A55" s="13" t="s">
        <v>59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9"/>
        <v>0</v>
      </c>
    </row>
    <row r="56" spans="1:7" x14ac:dyDescent="0.25">
      <c r="A56" s="13" t="s">
        <v>60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9"/>
        <v>0</v>
      </c>
    </row>
    <row r="57" spans="1:7" x14ac:dyDescent="0.25">
      <c r="A57" s="13" t="s">
        <v>61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9"/>
        <v>0</v>
      </c>
    </row>
    <row r="58" spans="1:7" x14ac:dyDescent="0.25">
      <c r="A58" s="12" t="s">
        <v>62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f t="shared" ref="G58" si="10">SUM(G59:G61)</f>
        <v>0</v>
      </c>
    </row>
    <row r="59" spans="1:7" x14ac:dyDescent="0.25">
      <c r="A59" s="13" t="s">
        <v>63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25">
      <c r="A60" s="13" t="s">
        <v>64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1">D60-E60</f>
        <v>0</v>
      </c>
    </row>
    <row r="61" spans="1:7" x14ac:dyDescent="0.25">
      <c r="A61" s="13" t="s">
        <v>65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1"/>
        <v>0</v>
      </c>
    </row>
    <row r="62" spans="1:7" x14ac:dyDescent="0.25">
      <c r="A62" s="12" t="s">
        <v>66</v>
      </c>
      <c r="B62" s="11">
        <f t="shared" ref="B62:G62" si="12">SUM(B63:B67,B69:B70)</f>
        <v>0</v>
      </c>
      <c r="C62" s="11">
        <f t="shared" si="12"/>
        <v>367116.44</v>
      </c>
      <c r="D62" s="11">
        <f t="shared" si="12"/>
        <v>367116.44</v>
      </c>
      <c r="E62" s="11">
        <f t="shared" si="12"/>
        <v>0</v>
      </c>
      <c r="F62" s="11">
        <f t="shared" si="12"/>
        <v>0</v>
      </c>
      <c r="G62" s="11">
        <f t="shared" si="12"/>
        <v>367116.44</v>
      </c>
    </row>
    <row r="63" spans="1:7" x14ac:dyDescent="0.25">
      <c r="A63" s="13" t="s">
        <v>67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25">
      <c r="A64" s="13" t="s">
        <v>68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3">D64-E64</f>
        <v>0</v>
      </c>
    </row>
    <row r="65" spans="1:7" x14ac:dyDescent="0.25">
      <c r="A65" s="13" t="s">
        <v>69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3"/>
        <v>0</v>
      </c>
    </row>
    <row r="66" spans="1:7" x14ac:dyDescent="0.25">
      <c r="A66" s="13" t="s">
        <v>70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3"/>
        <v>0</v>
      </c>
    </row>
    <row r="67" spans="1:7" x14ac:dyDescent="0.25">
      <c r="A67" s="13" t="s">
        <v>71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3"/>
        <v>0</v>
      </c>
    </row>
    <row r="68" spans="1:7" x14ac:dyDescent="0.25">
      <c r="A68" s="13" t="s">
        <v>72</v>
      </c>
      <c r="B68" s="14">
        <f t="shared" ref="B68:F68" si="14">B67</f>
        <v>0</v>
      </c>
      <c r="C68" s="14">
        <f t="shared" si="14"/>
        <v>0</v>
      </c>
      <c r="D68" s="14">
        <f t="shared" si="14"/>
        <v>0</v>
      </c>
      <c r="E68" s="14">
        <f t="shared" si="14"/>
        <v>0</v>
      </c>
      <c r="F68" s="14">
        <f t="shared" si="14"/>
        <v>0</v>
      </c>
      <c r="G68" s="14">
        <f t="shared" si="13"/>
        <v>0</v>
      </c>
    </row>
    <row r="69" spans="1:7" x14ac:dyDescent="0.25">
      <c r="A69" s="13" t="s">
        <v>73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3"/>
        <v>0</v>
      </c>
    </row>
    <row r="70" spans="1:7" x14ac:dyDescent="0.25">
      <c r="A70" s="13" t="s">
        <v>74</v>
      </c>
      <c r="B70" s="14">
        <v>0</v>
      </c>
      <c r="C70" s="14">
        <v>367116.44</v>
      </c>
      <c r="D70" s="14">
        <v>367116.44</v>
      </c>
      <c r="E70" s="14">
        <v>0</v>
      </c>
      <c r="F70" s="14">
        <v>0</v>
      </c>
      <c r="G70" s="14">
        <f t="shared" si="13"/>
        <v>367116.44</v>
      </c>
    </row>
    <row r="71" spans="1:7" x14ac:dyDescent="0.25">
      <c r="A71" s="12" t="s">
        <v>75</v>
      </c>
      <c r="B71" s="11">
        <f t="shared" ref="B71:G71" si="15">SUM(B72:B74)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</row>
    <row r="72" spans="1:7" x14ac:dyDescent="0.25">
      <c r="A72" s="13" t="s">
        <v>76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25">
      <c r="A73" s="13" t="s">
        <v>77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6">D73-E73</f>
        <v>0</v>
      </c>
    </row>
    <row r="74" spans="1:7" x14ac:dyDescent="0.25">
      <c r="A74" s="13" t="s">
        <v>78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6"/>
        <v>0</v>
      </c>
    </row>
    <row r="75" spans="1:7" x14ac:dyDescent="0.25">
      <c r="A75" s="12" t="s">
        <v>79</v>
      </c>
      <c r="B75" s="11">
        <f t="shared" ref="B75:G75" si="17">SUM(B76:B82)</f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</row>
    <row r="76" spans="1:7" x14ac:dyDescent="0.25">
      <c r="A76" s="13" t="s">
        <v>80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25">
      <c r="A77" s="13" t="s">
        <v>81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8">D77-E77</f>
        <v>0</v>
      </c>
    </row>
    <row r="78" spans="1:7" x14ac:dyDescent="0.25">
      <c r="A78" s="13" t="s">
        <v>82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8"/>
        <v>0</v>
      </c>
    </row>
    <row r="79" spans="1:7" x14ac:dyDescent="0.25">
      <c r="A79" s="13" t="s">
        <v>83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8"/>
        <v>0</v>
      </c>
    </row>
    <row r="80" spans="1:7" x14ac:dyDescent="0.25">
      <c r="A80" s="13" t="s">
        <v>84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8"/>
        <v>0</v>
      </c>
    </row>
    <row r="81" spans="1:7" x14ac:dyDescent="0.25">
      <c r="A81" s="13" t="s">
        <v>85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8"/>
        <v>0</v>
      </c>
    </row>
    <row r="82" spans="1:7" x14ac:dyDescent="0.25">
      <c r="A82" s="13" t="s">
        <v>86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8"/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87</v>
      </c>
      <c r="B84" s="11">
        <f t="shared" ref="B84:G84" si="19">SUM(B85,B93,B103,B113,B123,B133,B137,B146,B150)</f>
        <v>0</v>
      </c>
      <c r="C84" s="11">
        <f t="shared" si="19"/>
        <v>0</v>
      </c>
      <c r="D84" s="11">
        <f t="shared" si="19"/>
        <v>0</v>
      </c>
      <c r="E84" s="11">
        <f t="shared" si="19"/>
        <v>0</v>
      </c>
      <c r="F84" s="11">
        <f t="shared" si="19"/>
        <v>0</v>
      </c>
      <c r="G84" s="11">
        <f t="shared" si="19"/>
        <v>0</v>
      </c>
    </row>
    <row r="85" spans="1:7" x14ac:dyDescent="0.25">
      <c r="A85" s="12" t="s">
        <v>14</v>
      </c>
      <c r="B85" s="11">
        <f t="shared" ref="B85:G85" si="20">SUM(B86:B92)</f>
        <v>0</v>
      </c>
      <c r="C85" s="11">
        <f t="shared" si="20"/>
        <v>0</v>
      </c>
      <c r="D85" s="11">
        <f t="shared" si="20"/>
        <v>0</v>
      </c>
      <c r="E85" s="11">
        <f t="shared" si="20"/>
        <v>0</v>
      </c>
      <c r="F85" s="11">
        <f t="shared" si="20"/>
        <v>0</v>
      </c>
      <c r="G85" s="11">
        <f t="shared" si="20"/>
        <v>0</v>
      </c>
    </row>
    <row r="86" spans="1:7" x14ac:dyDescent="0.25">
      <c r="A86" s="13" t="s">
        <v>15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25">
      <c r="A87" s="13" t="s">
        <v>16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1">D87-E87</f>
        <v>0</v>
      </c>
    </row>
    <row r="88" spans="1:7" x14ac:dyDescent="0.25">
      <c r="A88" s="13" t="s">
        <v>17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1"/>
        <v>0</v>
      </c>
    </row>
    <row r="89" spans="1:7" x14ac:dyDescent="0.25">
      <c r="A89" s="13" t="s">
        <v>18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1"/>
        <v>0</v>
      </c>
    </row>
    <row r="90" spans="1:7" x14ac:dyDescent="0.25">
      <c r="A90" s="13" t="s">
        <v>19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1"/>
        <v>0</v>
      </c>
    </row>
    <row r="91" spans="1:7" x14ac:dyDescent="0.25">
      <c r="A91" s="13" t="s">
        <v>20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1"/>
        <v>0</v>
      </c>
    </row>
    <row r="92" spans="1:7" x14ac:dyDescent="0.25">
      <c r="A92" s="13" t="s">
        <v>21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1"/>
        <v>0</v>
      </c>
    </row>
    <row r="93" spans="1:7" x14ac:dyDescent="0.25">
      <c r="A93" s="12" t="s">
        <v>22</v>
      </c>
      <c r="B93" s="11">
        <f t="shared" ref="B93:G93" si="22">SUM(B94:B102)</f>
        <v>0</v>
      </c>
      <c r="C93" s="11">
        <f t="shared" si="22"/>
        <v>0</v>
      </c>
      <c r="D93" s="11">
        <f t="shared" si="22"/>
        <v>0</v>
      </c>
      <c r="E93" s="11">
        <f t="shared" si="22"/>
        <v>0</v>
      </c>
      <c r="F93" s="11">
        <f t="shared" si="22"/>
        <v>0</v>
      </c>
      <c r="G93" s="11">
        <f t="shared" si="22"/>
        <v>0</v>
      </c>
    </row>
    <row r="94" spans="1:7" x14ac:dyDescent="0.25">
      <c r="A94" s="13" t="s">
        <v>23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 x14ac:dyDescent="0.25">
      <c r="A95" s="13" t="s">
        <v>24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3">D95-E95</f>
        <v>0</v>
      </c>
    </row>
    <row r="96" spans="1:7" x14ac:dyDescent="0.25">
      <c r="A96" s="13" t="s">
        <v>25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3"/>
        <v>0</v>
      </c>
    </row>
    <row r="97" spans="1:7" x14ac:dyDescent="0.25">
      <c r="A97" s="13" t="s">
        <v>26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3"/>
        <v>0</v>
      </c>
    </row>
    <row r="98" spans="1:7" x14ac:dyDescent="0.25">
      <c r="A98" s="17" t="s">
        <v>27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3"/>
        <v>0</v>
      </c>
    </row>
    <row r="99" spans="1:7" x14ac:dyDescent="0.25">
      <c r="A99" s="13" t="s">
        <v>28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3"/>
        <v>0</v>
      </c>
    </row>
    <row r="100" spans="1:7" x14ac:dyDescent="0.25">
      <c r="A100" s="13" t="s">
        <v>29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3"/>
        <v>0</v>
      </c>
    </row>
    <row r="101" spans="1:7" x14ac:dyDescent="0.25">
      <c r="A101" s="13" t="s">
        <v>30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3"/>
        <v>0</v>
      </c>
    </row>
    <row r="102" spans="1:7" x14ac:dyDescent="0.25">
      <c r="A102" s="13" t="s">
        <v>31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3"/>
        <v>0</v>
      </c>
    </row>
    <row r="103" spans="1:7" x14ac:dyDescent="0.25">
      <c r="A103" s="12" t="s">
        <v>32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25">
      <c r="A104" s="13" t="s">
        <v>33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 x14ac:dyDescent="0.25">
      <c r="A105" s="13" t="s">
        <v>34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4">D105-E105</f>
        <v>0</v>
      </c>
    </row>
    <row r="106" spans="1:7" x14ac:dyDescent="0.25">
      <c r="A106" s="13" t="s">
        <v>35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4"/>
        <v>0</v>
      </c>
    </row>
    <row r="107" spans="1:7" x14ac:dyDescent="0.25">
      <c r="A107" s="13" t="s">
        <v>36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4"/>
        <v>0</v>
      </c>
    </row>
    <row r="108" spans="1:7" x14ac:dyDescent="0.25">
      <c r="A108" s="13" t="s">
        <v>37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4"/>
        <v>0</v>
      </c>
    </row>
    <row r="109" spans="1:7" x14ac:dyDescent="0.25">
      <c r="A109" s="13" t="s">
        <v>38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4"/>
        <v>0</v>
      </c>
    </row>
    <row r="110" spans="1:7" x14ac:dyDescent="0.25">
      <c r="A110" s="13" t="s">
        <v>39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4"/>
        <v>0</v>
      </c>
    </row>
    <row r="111" spans="1:7" x14ac:dyDescent="0.25">
      <c r="A111" s="13" t="s">
        <v>40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4"/>
        <v>0</v>
      </c>
    </row>
    <row r="112" spans="1:7" x14ac:dyDescent="0.25">
      <c r="A112" s="13" t="s">
        <v>41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4"/>
        <v>0</v>
      </c>
    </row>
    <row r="113" spans="1:7" x14ac:dyDescent="0.25">
      <c r="A113" s="12" t="s">
        <v>42</v>
      </c>
      <c r="B113" s="11">
        <f t="shared" ref="B113:G113" si="25">SUM(B114:B122)</f>
        <v>0</v>
      </c>
      <c r="C113" s="11">
        <f t="shared" si="25"/>
        <v>0</v>
      </c>
      <c r="D113" s="11">
        <f t="shared" si="25"/>
        <v>0</v>
      </c>
      <c r="E113" s="11">
        <f t="shared" si="25"/>
        <v>0</v>
      </c>
      <c r="F113" s="11">
        <f t="shared" si="25"/>
        <v>0</v>
      </c>
      <c r="G113" s="11">
        <f t="shared" si="25"/>
        <v>0</v>
      </c>
    </row>
    <row r="114" spans="1:7" x14ac:dyDescent="0.25">
      <c r="A114" s="13" t="s">
        <v>43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25">
      <c r="A115" s="13" t="s">
        <v>44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6">D115-E115</f>
        <v>0</v>
      </c>
    </row>
    <row r="116" spans="1:7" x14ac:dyDescent="0.25">
      <c r="A116" s="13" t="s">
        <v>45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6"/>
        <v>0</v>
      </c>
    </row>
    <row r="117" spans="1:7" x14ac:dyDescent="0.25">
      <c r="A117" s="13" t="s">
        <v>46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6"/>
        <v>0</v>
      </c>
    </row>
    <row r="118" spans="1:7" x14ac:dyDescent="0.25">
      <c r="A118" s="13" t="s">
        <v>47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6"/>
        <v>0</v>
      </c>
    </row>
    <row r="119" spans="1:7" x14ac:dyDescent="0.25">
      <c r="A119" s="13" t="s">
        <v>48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6"/>
        <v>0</v>
      </c>
    </row>
    <row r="120" spans="1:7" x14ac:dyDescent="0.25">
      <c r="A120" s="13" t="s">
        <v>49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6"/>
        <v>0</v>
      </c>
    </row>
    <row r="121" spans="1:7" x14ac:dyDescent="0.25">
      <c r="A121" s="13" t="s">
        <v>50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6"/>
        <v>0</v>
      </c>
    </row>
    <row r="122" spans="1:7" x14ac:dyDescent="0.25">
      <c r="A122" s="13" t="s">
        <v>51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6"/>
        <v>0</v>
      </c>
    </row>
    <row r="123" spans="1:7" x14ac:dyDescent="0.25">
      <c r="A123" s="12" t="s">
        <v>52</v>
      </c>
      <c r="B123" s="11">
        <f t="shared" ref="B123:G123" si="27">SUM(B124:B132)</f>
        <v>0</v>
      </c>
      <c r="C123" s="11">
        <f t="shared" si="27"/>
        <v>0</v>
      </c>
      <c r="D123" s="11">
        <f t="shared" si="27"/>
        <v>0</v>
      </c>
      <c r="E123" s="11">
        <f t="shared" si="27"/>
        <v>0</v>
      </c>
      <c r="F123" s="11">
        <f t="shared" si="27"/>
        <v>0</v>
      </c>
      <c r="G123" s="11">
        <f t="shared" si="27"/>
        <v>0</v>
      </c>
    </row>
    <row r="124" spans="1:7" x14ac:dyDescent="0.25">
      <c r="A124" s="13" t="s">
        <v>53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25">
      <c r="A125" s="13" t="s">
        <v>54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8">D125-E125</f>
        <v>0</v>
      </c>
    </row>
    <row r="126" spans="1:7" x14ac:dyDescent="0.25">
      <c r="A126" s="13" t="s">
        <v>55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8"/>
        <v>0</v>
      </c>
    </row>
    <row r="127" spans="1:7" x14ac:dyDescent="0.25">
      <c r="A127" s="13" t="s">
        <v>56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8"/>
        <v>0</v>
      </c>
    </row>
    <row r="128" spans="1:7" x14ac:dyDescent="0.25">
      <c r="A128" s="13" t="s">
        <v>57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8"/>
        <v>0</v>
      </c>
    </row>
    <row r="129" spans="1:7" x14ac:dyDescent="0.25">
      <c r="A129" s="13" t="s">
        <v>58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8"/>
        <v>0</v>
      </c>
    </row>
    <row r="130" spans="1:7" x14ac:dyDescent="0.25">
      <c r="A130" s="13" t="s">
        <v>59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8"/>
        <v>0</v>
      </c>
    </row>
    <row r="131" spans="1:7" x14ac:dyDescent="0.25">
      <c r="A131" s="13" t="s">
        <v>60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8"/>
        <v>0</v>
      </c>
    </row>
    <row r="132" spans="1:7" x14ac:dyDescent="0.25">
      <c r="A132" s="13" t="s">
        <v>61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8"/>
        <v>0</v>
      </c>
    </row>
    <row r="133" spans="1:7" x14ac:dyDescent="0.25">
      <c r="A133" s="12" t="s">
        <v>62</v>
      </c>
      <c r="B133" s="11">
        <f t="shared" ref="B133:G133" si="29">SUM(B134:B136)</f>
        <v>0</v>
      </c>
      <c r="C133" s="11">
        <f t="shared" si="29"/>
        <v>0</v>
      </c>
      <c r="D133" s="11">
        <f t="shared" si="29"/>
        <v>0</v>
      </c>
      <c r="E133" s="11">
        <f t="shared" si="29"/>
        <v>0</v>
      </c>
      <c r="F133" s="11">
        <f t="shared" si="29"/>
        <v>0</v>
      </c>
      <c r="G133" s="11">
        <f t="shared" si="29"/>
        <v>0</v>
      </c>
    </row>
    <row r="134" spans="1:7" x14ac:dyDescent="0.25">
      <c r="A134" s="13" t="s">
        <v>63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25">
      <c r="A135" s="13" t="s">
        <v>64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0">D135-E135</f>
        <v>0</v>
      </c>
    </row>
    <row r="136" spans="1:7" x14ac:dyDescent="0.25">
      <c r="A136" s="13" t="s">
        <v>65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0"/>
        <v>0</v>
      </c>
    </row>
    <row r="137" spans="1:7" x14ac:dyDescent="0.25">
      <c r="A137" s="12" t="s">
        <v>66</v>
      </c>
      <c r="B137" s="11">
        <f t="shared" ref="B137:G137" si="31">SUM(B138:B142,B144:B145)</f>
        <v>0</v>
      </c>
      <c r="C137" s="11">
        <f t="shared" si="31"/>
        <v>0</v>
      </c>
      <c r="D137" s="11">
        <f t="shared" si="31"/>
        <v>0</v>
      </c>
      <c r="E137" s="11">
        <f t="shared" si="31"/>
        <v>0</v>
      </c>
      <c r="F137" s="11">
        <f t="shared" si="31"/>
        <v>0</v>
      </c>
      <c r="G137" s="11">
        <f t="shared" si="31"/>
        <v>0</v>
      </c>
    </row>
    <row r="138" spans="1:7" x14ac:dyDescent="0.25">
      <c r="A138" s="13" t="s">
        <v>67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25">
      <c r="A139" s="13" t="s">
        <v>68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2">D139-E139</f>
        <v>0</v>
      </c>
    </row>
    <row r="140" spans="1:7" x14ac:dyDescent="0.25">
      <c r="A140" s="13" t="s">
        <v>69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2"/>
        <v>0</v>
      </c>
    </row>
    <row r="141" spans="1:7" x14ac:dyDescent="0.25">
      <c r="A141" s="13" t="s">
        <v>70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2"/>
        <v>0</v>
      </c>
    </row>
    <row r="142" spans="1:7" x14ac:dyDescent="0.25">
      <c r="A142" s="13" t="s">
        <v>71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2"/>
        <v>0</v>
      </c>
    </row>
    <row r="143" spans="1:7" x14ac:dyDescent="0.25">
      <c r="A143" s="13" t="s">
        <v>72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2"/>
        <v>0</v>
      </c>
    </row>
    <row r="144" spans="1:7" x14ac:dyDescent="0.25">
      <c r="A144" s="13" t="s">
        <v>73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2"/>
        <v>0</v>
      </c>
    </row>
    <row r="145" spans="1:7" x14ac:dyDescent="0.25">
      <c r="A145" s="13" t="s">
        <v>74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2"/>
        <v>0</v>
      </c>
    </row>
    <row r="146" spans="1:7" x14ac:dyDescent="0.25">
      <c r="A146" s="12" t="s">
        <v>75</v>
      </c>
      <c r="B146" s="11">
        <f t="shared" ref="B146:G146" si="33">SUM(B147:B149)</f>
        <v>0</v>
      </c>
      <c r="C146" s="11">
        <f t="shared" si="33"/>
        <v>0</v>
      </c>
      <c r="D146" s="11">
        <f t="shared" si="33"/>
        <v>0</v>
      </c>
      <c r="E146" s="11">
        <f t="shared" si="33"/>
        <v>0</v>
      </c>
      <c r="F146" s="11">
        <f t="shared" si="33"/>
        <v>0</v>
      </c>
      <c r="G146" s="11">
        <f t="shared" si="33"/>
        <v>0</v>
      </c>
    </row>
    <row r="147" spans="1:7" x14ac:dyDescent="0.25">
      <c r="A147" s="13" t="s">
        <v>76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25">
      <c r="A148" s="13" t="s">
        <v>77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4">D148-E148</f>
        <v>0</v>
      </c>
    </row>
    <row r="149" spans="1:7" x14ac:dyDescent="0.25">
      <c r="A149" s="13" t="s">
        <v>78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4"/>
        <v>0</v>
      </c>
    </row>
    <row r="150" spans="1:7" x14ac:dyDescent="0.25">
      <c r="A150" s="12" t="s">
        <v>79</v>
      </c>
      <c r="B150" s="11">
        <f t="shared" ref="B150:G150" si="35">SUM(B151:B157)</f>
        <v>0</v>
      </c>
      <c r="C150" s="11">
        <f t="shared" si="35"/>
        <v>0</v>
      </c>
      <c r="D150" s="11">
        <f t="shared" si="35"/>
        <v>0</v>
      </c>
      <c r="E150" s="11">
        <f t="shared" si="35"/>
        <v>0</v>
      </c>
      <c r="F150" s="11">
        <f t="shared" si="35"/>
        <v>0</v>
      </c>
      <c r="G150" s="11">
        <f t="shared" si="35"/>
        <v>0</v>
      </c>
    </row>
    <row r="151" spans="1:7" x14ac:dyDescent="0.25">
      <c r="A151" s="13" t="s">
        <v>80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25">
      <c r="A152" s="13" t="s">
        <v>81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6">D152-E152</f>
        <v>0</v>
      </c>
    </row>
    <row r="153" spans="1:7" x14ac:dyDescent="0.25">
      <c r="A153" s="13" t="s">
        <v>82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6"/>
        <v>0</v>
      </c>
    </row>
    <row r="154" spans="1:7" x14ac:dyDescent="0.25">
      <c r="A154" s="17" t="s">
        <v>83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6"/>
        <v>0</v>
      </c>
    </row>
    <row r="155" spans="1:7" x14ac:dyDescent="0.25">
      <c r="A155" s="13" t="s">
        <v>84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6"/>
        <v>0</v>
      </c>
    </row>
    <row r="156" spans="1:7" x14ac:dyDescent="0.25">
      <c r="A156" s="13" t="s">
        <v>85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6"/>
        <v>0</v>
      </c>
    </row>
    <row r="157" spans="1:7" x14ac:dyDescent="0.25">
      <c r="A157" s="13" t="s">
        <v>86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6"/>
        <v>0</v>
      </c>
    </row>
    <row r="158" spans="1:7" x14ac:dyDescent="0.25">
      <c r="A158" s="18"/>
      <c r="B158" s="19"/>
      <c r="C158" s="19"/>
      <c r="D158" s="19"/>
      <c r="E158" s="19"/>
      <c r="F158" s="19"/>
      <c r="G158" s="19"/>
    </row>
    <row r="159" spans="1:7" x14ac:dyDescent="0.25">
      <c r="A159" s="20" t="s">
        <v>88</v>
      </c>
      <c r="B159" s="21">
        <f t="shared" ref="B159:G159" si="37">B9+B84</f>
        <v>0</v>
      </c>
      <c r="C159" s="21">
        <f t="shared" si="37"/>
        <v>3507116.44</v>
      </c>
      <c r="D159" s="21">
        <f t="shared" si="37"/>
        <v>3507116.44</v>
      </c>
      <c r="E159" s="21">
        <f t="shared" si="37"/>
        <v>2183136.1100000003</v>
      </c>
      <c r="F159" s="21">
        <f t="shared" si="37"/>
        <v>2124169.9700000002</v>
      </c>
      <c r="G159" s="21">
        <f t="shared" si="37"/>
        <v>1323980.33</v>
      </c>
    </row>
    <row r="160" spans="1:7" x14ac:dyDescent="0.25">
      <c r="A160" s="22"/>
      <c r="B160" s="23"/>
      <c r="C160" s="23"/>
      <c r="D160" s="23"/>
      <c r="E160" s="23"/>
      <c r="F160" s="23"/>
      <c r="G160" s="23"/>
    </row>
    <row r="161" spans="1:7" x14ac:dyDescent="0.25">
      <c r="A161" t="s">
        <v>89</v>
      </c>
    </row>
    <row r="166" spans="1:7" x14ac:dyDescent="0.25">
      <c r="A166" s="24" t="s">
        <v>90</v>
      </c>
      <c r="E166" s="25" t="s">
        <v>91</v>
      </c>
      <c r="F166" s="25"/>
      <c r="G166" s="25"/>
    </row>
    <row r="167" spans="1:7" x14ac:dyDescent="0.25">
      <c r="A167" s="24" t="s">
        <v>92</v>
      </c>
      <c r="E167" s="25" t="s">
        <v>93</v>
      </c>
      <c r="F167" s="25"/>
      <c r="G167" s="25"/>
    </row>
  </sheetData>
  <protectedRanges>
    <protectedRange sqref="B84:G84 B9:G9" name="Rango1_2"/>
  </protectedRanges>
  <mergeCells count="6">
    <mergeCell ref="A1:G1"/>
    <mergeCell ref="A7:A8"/>
    <mergeCell ref="B7:F7"/>
    <mergeCell ref="G7:G8"/>
    <mergeCell ref="E166:G166"/>
    <mergeCell ref="E167:G167"/>
  </mergeCells>
  <pageMargins left="0" right="0" top="0.74803149606299213" bottom="0.74803149606299213" header="0.31496062992125984" footer="0.31496062992125984"/>
  <pageSetup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6a</vt:lpstr>
      <vt:lpstr>'Formato 6a'!Área_de_impresión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2026-01-14T20:05:09Z</dcterms:created>
  <dcterms:modified xsi:type="dcterms:W3CDTF">2026-01-14T20:05:09Z</dcterms:modified>
</cp:coreProperties>
</file>