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ocumentos\02 FICUENCA\2025\INFORMACIÓN FINANCIERA\ASEG\3er trimestre\"/>
    </mc:Choice>
  </mc:AlternateContent>
  <xr:revisionPtr revIDLastSave="0" documentId="8_{008A1026-D397-4CF8-B899-D2738FD72592}" xr6:coauthVersionLast="47" xr6:coauthVersionMax="47" xr10:uidLastSave="{00000000-0000-0000-0000-000000000000}"/>
  <bookViews>
    <workbookView xWindow="-120" yWindow="-120" windowWidth="29040" windowHeight="15840" xr2:uid="{7B97A499-D1D5-4583-9A23-CCF2C52E5946}"/>
  </bookViews>
  <sheets>
    <sheet name="F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[4]ECABR!#REF!</definedName>
    <definedName name="A">[4]ECABR!#REF!</definedName>
    <definedName name="A_impresión_IM" localSheetId="0">[4]ECABR!#REF!</definedName>
    <definedName name="A_impresión_IM">[4]ECABR!#REF!</definedName>
    <definedName name="A325_FFF_PEGT_CLC_2301" localSheetId="0">[4]ECABR!#REF!</definedName>
    <definedName name="A325_FFF_PEGT_CLC_2301">[4]ECABR!#REF!</definedName>
    <definedName name="abc" localSheetId="0">[5]TOTAL!#REF!</definedName>
    <definedName name="abc">[5]TOTAL!#REF!</definedName>
    <definedName name="_xlnm.Extract" localSheetId="0">[6]EGRESOS!#REF!</definedName>
    <definedName name="_xlnm.Extract">[6]EGRESOS!#REF!</definedName>
    <definedName name="_xlnm.Print_Area" localSheetId="0">FFF!$A$1:$D$45</definedName>
    <definedName name="B" localSheetId="0">[6]EGRESOS!#REF!</definedName>
    <definedName name="B">[6]EGRESOS!#REF!</definedName>
    <definedName name="balanza_mes">'[7]Ene-16'!$A$1:$H$200</definedName>
    <definedName name="BASE" localSheetId="0">#REF!</definedName>
    <definedName name="BASE">#REF!</definedName>
    <definedName name="_xlnm.Database" localSheetId="0">[8]REPORTO!#REF!</definedName>
    <definedName name="_xlnm.Database">[8]REPORTO!#REF!</definedName>
    <definedName name="cba" localSheetId="0">[5]TOTAL!#REF!</definedName>
    <definedName name="cba">[5]TOTAL!#REF!</definedName>
    <definedName name="CONTABLE">[5]TOTAL!#REF!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[9]T1705HF!$B$20:$B$20</definedName>
    <definedName name="ju" localSheetId="0">[8]REPORTO!#REF!</definedName>
    <definedName name="ju">[8]REPORTO!#REF!</definedName>
    <definedName name="mao" localSheetId="0">[4]ECABR!#REF!</definedName>
    <definedName name="mao">[4]ECABR!#REF!</definedName>
    <definedName name="N" localSheetId="0">#REF!</definedName>
    <definedName name="N">#REF!</definedName>
    <definedName name="P">[5]TOTAL!#REF!</definedName>
    <definedName name="PRESUPUESTAL">[5]TOTAL!#REF!</definedName>
    <definedName name="REPORTO" localSheetId="0">#REF!</definedName>
    <definedName name="REPORTO">#REF!</definedName>
    <definedName name="T">#REF!</definedName>
    <definedName name="TCAIE">[10]CH1902!$B$20:$B$20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C14" i="1" s="1"/>
  <c r="D15" i="1"/>
  <c r="D14" i="1" s="1"/>
  <c r="D34" i="1" s="1"/>
  <c r="C15" i="1"/>
  <c r="B14" i="1"/>
  <c r="C12" i="1"/>
  <c r="C34" i="1" s="1"/>
  <c r="D10" i="1"/>
  <c r="C10" i="1"/>
  <c r="B10" i="1"/>
  <c r="B31" i="1" s="1"/>
  <c r="B27" i="1" s="1"/>
  <c r="B39" i="1" s="1"/>
  <c r="D8" i="1"/>
  <c r="D31" i="1" s="1"/>
  <c r="D27" i="1" s="1"/>
  <c r="D39" i="1" s="1"/>
  <c r="C8" i="1"/>
  <c r="C3" i="1" s="1"/>
  <c r="C24" i="1" s="1"/>
  <c r="D3" i="1" l="1"/>
  <c r="D24" i="1" s="1"/>
  <c r="B3" i="1"/>
  <c r="B24" i="1" s="1"/>
  <c r="C31" i="1"/>
  <c r="C27" i="1" s="1"/>
  <c r="C39" i="1" s="1"/>
</calcChain>
</file>

<file path=xl/sharedStrings.xml><?xml version="1.0" encoding="utf-8"?>
<sst xmlns="http://schemas.openxmlformats.org/spreadsheetml/2006/main" count="49" uniqueCount="41">
  <si>
    <t>Fideicomiso de Apoyo operativo al Consejo de Cuenca Lerma Chapala   &lt;&lt;FICUENCA&gt;&gt;
Flujo de Fondos
Del 01 de Enero al 30 de Septiembre de 2025                                                                                                                                     (Cifras en Pesos)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</si>
  <si>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</si>
  <si>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</si>
  <si>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</si>
  <si>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</si>
  <si>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</si>
  <si>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</si>
  <si>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</si>
  <si>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</si>
  <si>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</si>
  <si>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</si>
  <si>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</si>
  <si>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</si>
  <si>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</si>
  <si>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</si>
  <si>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</si>
  <si>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</si>
  <si>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</si>
  <si>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</si>
  <si>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</si>
  <si>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</si>
  <si>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</si>
  <si>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</si>
  <si>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</si>
  <si>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</si>
  <si>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</si>
  <si>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</si>
  <si>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</si>
  <si>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</si>
  <si>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</si>
  <si>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</si>
  <si>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</si>
  <si>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</si>
  <si>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</si>
  <si>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</si>
  <si>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</si>
  <si>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“Bajo protesta de decir verdad declaramos que los Estados Financieros y sus notas, son razonablemente correctos y son responsabilidad del emisor”</t>
  </si>
  <si>
    <t xml:space="preserve"> Ing. Marisol Suárez Correa                                                              Juan Lara Centeno</t>
  </si>
  <si>
    <t xml:space="preserve">                  Presidenta del Comité Técnico                              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</si>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</sst>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/>
    <xf numFmtId="0" fontId="2" fillId="2" borderId="1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 wrapText="1"/>
    </xf>
    <xf numFmtId="0" fontId="2" fillId="0" borderId="5" xfId="2" applyFont="1" applyBorder="1" applyAlignment="1">
      <alignment vertical="center"/>
    </xf>
    <xf numFmtId="43" fontId="2" fillId="0" borderId="6" xfId="1" applyFont="1" applyFill="1" applyBorder="1" applyAlignment="1">
      <alignment vertical="center" wrapText="1"/>
    </xf>
    <xf numFmtId="164" fontId="2" fillId="0" borderId="6" xfId="1" applyNumberFormat="1" applyFont="1" applyFill="1" applyBorder="1" applyAlignment="1">
      <alignment vertical="center" wrapText="1"/>
    </xf>
    <xf numFmtId="164" fontId="2" fillId="0" borderId="7" xfId="1" applyNumberFormat="1" applyFont="1" applyFill="1" applyBorder="1" applyAlignment="1">
      <alignment vertical="center" wrapText="1"/>
    </xf>
    <xf numFmtId="0" fontId="5" fillId="0" borderId="8" xfId="2" applyFont="1" applyBorder="1" applyAlignment="1">
      <alignment horizontal="left" vertical="center" indent="1"/>
    </xf>
    <xf numFmtId="43" fontId="5" fillId="0" borderId="9" xfId="1" applyFont="1" applyFill="1" applyBorder="1" applyAlignment="1">
      <alignment vertical="center" wrapText="1"/>
    </xf>
    <xf numFmtId="164" fontId="5" fillId="0" borderId="9" xfId="1" applyNumberFormat="1" applyFont="1" applyFill="1" applyBorder="1" applyAlignment="1">
      <alignment vertical="center" wrapText="1"/>
    </xf>
    <xf numFmtId="164" fontId="5" fillId="0" borderId="10" xfId="1" applyNumberFormat="1" applyFont="1" applyFill="1" applyBorder="1" applyAlignment="1">
      <alignment vertical="center" wrapText="1"/>
    </xf>
    <xf numFmtId="43" fontId="3" fillId="0" borderId="9" xfId="1" applyFont="1" applyFill="1" applyBorder="1" applyAlignment="1">
      <alignment vertical="center" wrapText="1"/>
    </xf>
    <xf numFmtId="164" fontId="3" fillId="0" borderId="9" xfId="1" applyNumberFormat="1" applyFont="1" applyFill="1" applyBorder="1" applyAlignment="1">
      <alignment vertical="center" wrapText="1"/>
    </xf>
    <xf numFmtId="0" fontId="5" fillId="0" borderId="0" xfId="2" applyFont="1"/>
    <xf numFmtId="0" fontId="2" fillId="0" borderId="0" xfId="2" applyFont="1"/>
    <xf numFmtId="0" fontId="2" fillId="0" borderId="8" xfId="2" applyFont="1" applyBorder="1" applyAlignment="1">
      <alignment vertical="center"/>
    </xf>
    <xf numFmtId="43" fontId="2" fillId="0" borderId="9" xfId="1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vertical="center" wrapText="1"/>
    </xf>
    <xf numFmtId="164" fontId="6" fillId="0" borderId="9" xfId="1" applyNumberFormat="1" applyFont="1" applyFill="1" applyBorder="1" applyAlignment="1">
      <alignment vertical="center" wrapText="1"/>
    </xf>
    <xf numFmtId="164" fontId="5" fillId="0" borderId="0" xfId="2" applyNumberFormat="1" applyFont="1"/>
    <xf numFmtId="0" fontId="2" fillId="0" borderId="11" xfId="3" applyFont="1" applyBorder="1" applyAlignment="1">
      <alignment horizontal="left" vertical="center"/>
    </xf>
    <xf numFmtId="43" fontId="2" fillId="0" borderId="12" xfId="1" applyFont="1" applyFill="1" applyBorder="1" applyAlignment="1">
      <alignment vertical="center" wrapText="1"/>
    </xf>
    <xf numFmtId="164" fontId="2" fillId="0" borderId="12" xfId="1" applyNumberFormat="1" applyFont="1" applyFill="1" applyBorder="1" applyAlignment="1">
      <alignment vertical="center" wrapText="1"/>
    </xf>
    <xf numFmtId="0" fontId="2" fillId="0" borderId="0" xfId="3" applyFont="1" applyAlignment="1">
      <alignment horizontal="left" vertical="center"/>
    </xf>
    <xf numFmtId="4" fontId="2" fillId="0" borderId="0" xfId="2" applyNumberFormat="1" applyFont="1" applyAlignment="1">
      <alignment vertical="center" wrapText="1"/>
    </xf>
    <xf numFmtId="0" fontId="2" fillId="0" borderId="4" xfId="2" applyFont="1" applyBorder="1" applyAlignment="1">
      <alignment horizontal="center" vertical="center" wrapText="1"/>
    </xf>
    <xf numFmtId="0" fontId="6" fillId="0" borderId="5" xfId="2" applyFont="1" applyBorder="1"/>
    <xf numFmtId="164" fontId="2" fillId="0" borderId="6" xfId="1" applyNumberFormat="1" applyFont="1" applyBorder="1" applyAlignment="1">
      <alignment vertical="center" wrapText="1"/>
    </xf>
    <xf numFmtId="0" fontId="3" fillId="0" borderId="8" xfId="2" applyFont="1" applyBorder="1" applyAlignment="1">
      <alignment horizontal="left" indent="1"/>
    </xf>
    <xf numFmtId="164" fontId="3" fillId="0" borderId="9" xfId="1" applyNumberFormat="1" applyFont="1" applyBorder="1"/>
    <xf numFmtId="164" fontId="5" fillId="0" borderId="10" xfId="1" applyNumberFormat="1" applyFont="1" applyFill="1" applyBorder="1"/>
    <xf numFmtId="164" fontId="2" fillId="0" borderId="10" xfId="1" applyNumberFormat="1" applyFont="1" applyFill="1" applyBorder="1"/>
    <xf numFmtId="0" fontId="6" fillId="0" borderId="8" xfId="2" applyFont="1" applyBorder="1"/>
    <xf numFmtId="164" fontId="6" fillId="0" borderId="9" xfId="1" applyNumberFormat="1" applyFont="1" applyBorder="1"/>
    <xf numFmtId="164" fontId="6" fillId="0" borderId="10" xfId="1" applyNumberFormat="1" applyFont="1" applyBorder="1"/>
    <xf numFmtId="164" fontId="3" fillId="0" borderId="10" xfId="1" applyNumberFormat="1" applyFont="1" applyBorder="1"/>
    <xf numFmtId="0" fontId="6" fillId="0" borderId="11" xfId="2" applyFont="1" applyBorder="1"/>
    <xf numFmtId="164" fontId="6" fillId="0" borderId="12" xfId="1" applyNumberFormat="1" applyFont="1" applyBorder="1"/>
    <xf numFmtId="164" fontId="6" fillId="0" borderId="13" xfId="1" applyNumberFormat="1" applyFont="1" applyBorder="1"/>
    <xf numFmtId="0" fontId="3" fillId="0" borderId="14" xfId="4" applyFont="1" applyBorder="1" applyAlignment="1">
      <alignment horizontal="left" vertical="justify"/>
    </xf>
    <xf numFmtId="0" fontId="3" fillId="0" borderId="0" xfId="4" applyFont="1" applyAlignment="1">
      <alignment horizontal="left" vertical="justify"/>
    </xf>
    <xf numFmtId="0" fontId="3" fillId="3" borderId="0" xfId="2" applyFont="1" applyFill="1" applyAlignment="1" applyProtection="1">
      <alignment horizontal="center" vertical="center"/>
      <protection locked="0"/>
    </xf>
    <xf numFmtId="0" fontId="5" fillId="3" borderId="0" xfId="2" applyFont="1" applyFill="1" applyAlignment="1" applyProtection="1">
      <alignment horizontal="center" vertical="top" wrapText="1"/>
      <protection locked="0"/>
    </xf>
    <xf numFmtId="0" fontId="3" fillId="0" borderId="15" xfId="2" applyFont="1" applyBorder="1"/>
  </cellXfs>
  <cellStyles count="5">
    <cellStyle name="Millares" xfId="1" builtinId="3"/>
    <cellStyle name="Normal" xfId="0" builtinId="0"/>
    <cellStyle name="Normal 2 25 2" xfId="4" xr:uid="{AD68CC52-E29D-493D-8A8D-F42515910F4A}"/>
    <cellStyle name="Normal 2 3 2" xfId="3" xr:uid="{03FA0A40-8F68-48FA-817F-A8B1E2D4AD91}"/>
    <cellStyle name="Normal 2 3 3" xfId="2" xr:uid="{60B59A7E-895F-4ECB-9F12-72A3BCB0EC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ero%202010\FIDEICOMISOS\FICUENCA\2023\MAYO\EFCyP%2005-23%20ficuenca%20NOHEM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ero%202010\FIDEICOMISOS\FICUENCA\2022\ENERO\EFCyP%2001-22%20ficuenca%20nohemi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02%20FICUENCA\2025\INFORMACI&#211;N%20FINANCIERA\ASEG\3er%20trimestre\09%20SEPTIEMBRE%2025%20%20.xlsx" TargetMode="External"/><Relationship Id="rId1" Type="http://schemas.openxmlformats.org/officeDocument/2006/relationships/externalLinkPath" Target="09%20SEPTIEMBRE%2025%20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\Alfredo%20Fonseca\afg\2013\CUENTAS%20DE\Relaci&#243;n%20de%20cuentas%20bancarias%20aperturad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1_ACT_PEGT_CLC_2203"/>
      <sheetName val="312_ESF_PEGT_CLC_2203"/>
      <sheetName val="313_VHP_PEGT_CLC_2203"/>
      <sheetName val="314_CSF_PEGT_CLC_2203"/>
      <sheetName val="315_EFE_PEGT_CLC_2203"/>
      <sheetName val="316_EAA_PEGT_CLC_2203"/>
      <sheetName val="317_ADP_PEGT_CLC_2203"/>
      <sheetName val="318_IPC_PEGT_CLC_2203"/>
      <sheetName val="Notas a los Edos Financieros"/>
      <sheetName val="ESF"/>
      <sheetName val="ACT"/>
      <sheetName val="VHP"/>
      <sheetName val="EFE"/>
      <sheetName val="Conciliacion_Ig"/>
      <sheetName val="Conciliacion_Eg"/>
      <sheetName val="Memoria"/>
      <sheetName val="321_EAI_PEGT_CLC_2203"/>
      <sheetName val="322_ COG_PEGT_CLC_2203"/>
      <sheetName val="322_CA"/>
      <sheetName val="322_CTG"/>
      <sheetName val="322_CFF"/>
      <sheetName val="323_ENT_PEGT_CLC_2203"/>
      <sheetName val="324_IND_PEGT_CLC_2203"/>
      <sheetName val="325_FFF"/>
      <sheetName val="331_GCP_PEGT_CLC_2203"/>
      <sheetName val="332-PPI_PEGT_CLC_2203"/>
      <sheetName val="333_INR_PEGT_2203"/>
      <sheetName val="341_BMI_PEGT_CLC_2203"/>
      <sheetName val="341_BMU"/>
      <sheetName val="342_IPF_PEGT_2203"/>
      <sheetName val="343_CBP_PEGT_CLC_2203"/>
      <sheetName val="344_DGF_PEGT_CLC_2203"/>
      <sheetName val="345_EQB_PEGT_CLC_2203"/>
      <sheetName val="351_BZC_PEGT_CLC_2203"/>
      <sheetName val="352_BMC_PEGT_CLC_2203"/>
      <sheetName val="353_REV_PEGT_CLC_2203"/>
      <sheetName val="0354_ING_PEGT_CLC_2203"/>
      <sheetName val="0355_EGR_PEGT_CLC_2203"/>
      <sheetName val="AYUDAS Y SUB"/>
      <sheetName val="INF. AD. QUE DISPONGAN O. LEYES"/>
      <sheetName val="CONCILIACION v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F9">
            <v>0</v>
          </cell>
          <cell r="G9">
            <v>0</v>
          </cell>
        </row>
      </sheetData>
      <sheetData sheetId="17">
        <row r="34">
          <cell r="D34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53_REV"/>
      <sheetName val="312_ESF"/>
      <sheetName val="311_ACT"/>
      <sheetName val="313_VHP"/>
      <sheetName val="314_CSF"/>
      <sheetName val="315_EFE"/>
      <sheetName val="CONCILIACION vero"/>
      <sheetName val="316_EAA"/>
      <sheetName val="317_ADP"/>
      <sheetName val="318_IPC"/>
      <sheetName val="319_NDM"/>
      <sheetName val="321_EAI"/>
      <sheetName val="322_ COG"/>
      <sheetName val="322_CA"/>
      <sheetName val="322_CTG"/>
      <sheetName val="322_CFF"/>
      <sheetName val="323_ENT"/>
      <sheetName val="324_IND"/>
      <sheetName val="331_GCP"/>
      <sheetName val="325_FFF"/>
      <sheetName val="IPF"/>
      <sheetName val="341_BMU"/>
      <sheetName val="341_BMI"/>
      <sheetName val="relacion cuentas bancarias"/>
      <sheetName val="AYUDAS Y SUB"/>
      <sheetName val="inf adic que dispongan"/>
      <sheetName val="344_DGF"/>
      <sheetName val="345_EQB"/>
      <sheetName val="332-PPI"/>
      <sheetName val="333_INR"/>
      <sheetName val="351_BZC"/>
      <sheetName val="352_BMC"/>
      <sheetName val="352_BZC"/>
      <sheetName val="353_BM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">
          <cell r="C11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E10">
            <v>48852.02</v>
          </cell>
          <cell r="F10">
            <v>48852.02</v>
          </cell>
        </row>
        <row r="12">
          <cell r="E12">
            <v>1800000</v>
          </cell>
        </row>
      </sheetData>
      <sheetData sheetId="17">
        <row r="4">
          <cell r="E4">
            <v>926067.89</v>
          </cell>
          <cell r="F4">
            <v>910014.89</v>
          </cell>
        </row>
        <row r="12">
          <cell r="E12">
            <v>33396.83</v>
          </cell>
          <cell r="F12">
            <v>33396.83</v>
          </cell>
        </row>
        <row r="22">
          <cell r="E22">
            <v>395027.01</v>
          </cell>
          <cell r="F22">
            <v>390194.01</v>
          </cell>
        </row>
        <row r="32">
          <cell r="E32">
            <v>0</v>
          </cell>
          <cell r="F32">
            <v>0</v>
          </cell>
        </row>
        <row r="42">
          <cell r="E42">
            <v>0</v>
          </cell>
          <cell r="F42">
            <v>0</v>
          </cell>
        </row>
        <row r="52">
          <cell r="E52">
            <v>0</v>
          </cell>
          <cell r="F52">
            <v>0</v>
          </cell>
        </row>
        <row r="63">
          <cell r="E63">
            <v>0</v>
          </cell>
          <cell r="F63">
            <v>0</v>
          </cell>
        </row>
        <row r="64">
          <cell r="E64">
            <v>0</v>
          </cell>
          <cell r="F64">
            <v>0</v>
          </cell>
        </row>
        <row r="67">
          <cell r="E67">
            <v>0</v>
          </cell>
          <cell r="F67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CA872-51CA-43AB-996B-2F666373F007}">
  <sheetPr>
    <tabColor rgb="FFFF0000"/>
    <pageSetUpPr fitToPage="1"/>
  </sheetPr>
  <dimension ref="A1:H52"/>
  <sheetViews>
    <sheetView showGridLines="0" tabSelected="1" zoomScaleNormal="100" workbookViewId="0">
      <selection activeCell="C31" sqref="C31"/>
    </sheetView>
  </sheetViews>
  <sheetFormatPr baseColWidth="10" defaultColWidth="13" defaultRowHeight="12.75" x14ac:dyDescent="0.2"/>
  <cols>
    <col min="1" max="1" width="50.28515625" style="4" customWidth="1"/>
    <col min="2" max="4" width="20.28515625" style="4" customWidth="1"/>
    <col min="5" max="16384" width="13" style="4"/>
  </cols>
  <sheetData>
    <row r="1" spans="1:6" ht="50.25" customHeight="1" x14ac:dyDescent="0.2">
      <c r="A1" s="1" t="s">
        <v>0</v>
      </c>
      <c r="B1" s="2"/>
      <c r="C1" s="2"/>
      <c r="D1" s="3"/>
    </row>
    <row r="2" spans="1:6" x14ac:dyDescent="0.2">
      <c r="A2" s="5" t="s">
        <v>1</v>
      </c>
      <c r="B2" s="6" t="s">
        <v>2</v>
      </c>
      <c r="C2" s="6" t="s">
        <v>3</v>
      </c>
      <c r="D2" s="6" t="s">
        <v>4</v>
      </c>
    </row>
    <row r="3" spans="1:6" x14ac:dyDescent="0.2">
      <c r="A3" s="7" t="s">
        <v>5</v>
      </c>
      <c r="B3" s="8">
        <f>SUM(B4:B13)</f>
        <v>0</v>
      </c>
      <c r="C3" s="9">
        <f t="shared" ref="C3:D3" si="0">SUM(C4:C13)</f>
        <v>1848852.02</v>
      </c>
      <c r="D3" s="10">
        <f t="shared" si="0"/>
        <v>1048852.02</v>
      </c>
    </row>
    <row r="4" spans="1:6" x14ac:dyDescent="0.2">
      <c r="A4" s="11" t="s">
        <v>6</v>
      </c>
      <c r="B4" s="12">
        <v>0</v>
      </c>
      <c r="C4" s="13">
        <v>0</v>
      </c>
      <c r="D4" s="14">
        <v>0</v>
      </c>
    </row>
    <row r="5" spans="1:6" x14ac:dyDescent="0.2">
      <c r="A5" s="11" t="s">
        <v>7</v>
      </c>
      <c r="B5" s="12">
        <v>0</v>
      </c>
      <c r="C5" s="13">
        <v>0</v>
      </c>
      <c r="D5" s="14">
        <v>0</v>
      </c>
    </row>
    <row r="6" spans="1:6" x14ac:dyDescent="0.2">
      <c r="A6" s="11" t="s">
        <v>8</v>
      </c>
      <c r="B6" s="12">
        <v>0</v>
      </c>
      <c r="C6" s="13">
        <v>0</v>
      </c>
      <c r="D6" s="14">
        <v>0</v>
      </c>
    </row>
    <row r="7" spans="1:6" x14ac:dyDescent="0.2">
      <c r="A7" s="11" t="s">
        <v>9</v>
      </c>
      <c r="B7" s="12">
        <v>0</v>
      </c>
      <c r="C7" s="13">
        <v>0</v>
      </c>
      <c r="D7" s="14">
        <v>0</v>
      </c>
    </row>
    <row r="8" spans="1:6" x14ac:dyDescent="0.2">
      <c r="A8" s="11" t="s">
        <v>10</v>
      </c>
      <c r="B8" s="12">
        <v>0</v>
      </c>
      <c r="C8" s="13">
        <f>+'[1]321_EAI_PEGT_CLC_2203'!F9</f>
        <v>0</v>
      </c>
      <c r="D8" s="14">
        <f>+'[1]321_EAI_PEGT_CLC_2203'!G9</f>
        <v>0</v>
      </c>
    </row>
    <row r="9" spans="1:6" x14ac:dyDescent="0.2">
      <c r="A9" s="11" t="s">
        <v>11</v>
      </c>
      <c r="B9" s="12">
        <v>0</v>
      </c>
      <c r="C9" s="13">
        <v>0</v>
      </c>
      <c r="D9" s="14">
        <v>0</v>
      </c>
    </row>
    <row r="10" spans="1:6" x14ac:dyDescent="0.2">
      <c r="A10" s="11" t="s">
        <v>12</v>
      </c>
      <c r="B10" s="15">
        <f>+'[2]321_EAI'!C11</f>
        <v>0</v>
      </c>
      <c r="C10" s="16">
        <f>[3]EAI!E10</f>
        <v>48852.02</v>
      </c>
      <c r="D10" s="16">
        <f>+[3]EAI!F10</f>
        <v>48852.02</v>
      </c>
    </row>
    <row r="11" spans="1:6" x14ac:dyDescent="0.2">
      <c r="A11" s="11" t="s">
        <v>13</v>
      </c>
      <c r="B11" s="15">
        <v>0</v>
      </c>
      <c r="C11" s="16">
        <v>0</v>
      </c>
      <c r="D11" s="14">
        <v>0</v>
      </c>
      <c r="E11" s="17"/>
      <c r="F11" s="17"/>
    </row>
    <row r="12" spans="1:6" x14ac:dyDescent="0.2">
      <c r="A12" s="11" t="s">
        <v>14</v>
      </c>
      <c r="B12" s="15">
        <v>0</v>
      </c>
      <c r="C12" s="16">
        <f>+[3]EAI!E12</f>
        <v>1800000</v>
      </c>
      <c r="D12" s="16">
        <v>1000000</v>
      </c>
      <c r="E12" s="18"/>
      <c r="F12" s="18"/>
    </row>
    <row r="13" spans="1:6" x14ac:dyDescent="0.2">
      <c r="A13" s="11" t="s">
        <v>15</v>
      </c>
      <c r="B13" s="12">
        <v>0</v>
      </c>
      <c r="C13" s="13">
        <v>0</v>
      </c>
      <c r="D13" s="14">
        <v>0</v>
      </c>
      <c r="E13" s="17"/>
      <c r="F13" s="17"/>
    </row>
    <row r="14" spans="1:6" x14ac:dyDescent="0.2">
      <c r="A14" s="19" t="s">
        <v>16</v>
      </c>
      <c r="B14" s="20">
        <f>SUM(B15:B23)</f>
        <v>0</v>
      </c>
      <c r="C14" s="21">
        <f t="shared" ref="C14:D14" si="1">SUM(C15:C23)</f>
        <v>1354491.73</v>
      </c>
      <c r="D14" s="22">
        <f t="shared" si="1"/>
        <v>1333605.73</v>
      </c>
      <c r="E14" s="17"/>
      <c r="F14" s="23"/>
    </row>
    <row r="15" spans="1:6" x14ac:dyDescent="0.2">
      <c r="A15" s="11" t="s">
        <v>17</v>
      </c>
      <c r="B15" s="12">
        <v>0</v>
      </c>
      <c r="C15" s="16">
        <f>+[3]COG!E4</f>
        <v>926067.89</v>
      </c>
      <c r="D15" s="16">
        <f>+[3]COG!F4</f>
        <v>910014.89</v>
      </c>
      <c r="E15" s="23"/>
      <c r="F15" s="17"/>
    </row>
    <row r="16" spans="1:6" x14ac:dyDescent="0.2">
      <c r="A16" s="11" t="s">
        <v>18</v>
      </c>
      <c r="B16" s="12">
        <v>0</v>
      </c>
      <c r="C16" s="16">
        <f>+[3]COG!E12</f>
        <v>33396.83</v>
      </c>
      <c r="D16" s="16">
        <f>+[3]COG!F12</f>
        <v>33396.83</v>
      </c>
      <c r="E16" s="23"/>
      <c r="F16" s="17"/>
    </row>
    <row r="17" spans="1:8" x14ac:dyDescent="0.2">
      <c r="A17" s="11" t="s">
        <v>19</v>
      </c>
      <c r="B17" s="12">
        <v>0</v>
      </c>
      <c r="C17" s="16">
        <f>+[3]COG!E22</f>
        <v>395027.01</v>
      </c>
      <c r="D17" s="16">
        <f>+[3]COG!F22</f>
        <v>390194.01</v>
      </c>
      <c r="E17" s="23"/>
      <c r="F17" s="23"/>
    </row>
    <row r="18" spans="1:8" x14ac:dyDescent="0.2">
      <c r="A18" s="11" t="s">
        <v>14</v>
      </c>
      <c r="B18" s="12">
        <v>0</v>
      </c>
      <c r="C18" s="16">
        <f>+[3]COG!E32</f>
        <v>0</v>
      </c>
      <c r="D18" s="16">
        <f>+[3]COG!F32</f>
        <v>0</v>
      </c>
      <c r="E18" s="17"/>
      <c r="F18" s="17"/>
    </row>
    <row r="19" spans="1:8" x14ac:dyDescent="0.2">
      <c r="A19" s="11" t="s">
        <v>20</v>
      </c>
      <c r="B19" s="12">
        <v>0</v>
      </c>
      <c r="C19" s="16">
        <f>+[3]COG!E42</f>
        <v>0</v>
      </c>
      <c r="D19" s="16">
        <f>+[3]COG!F42</f>
        <v>0</v>
      </c>
      <c r="E19" s="17"/>
      <c r="F19" s="17"/>
    </row>
    <row r="20" spans="1:8" x14ac:dyDescent="0.2">
      <c r="A20" s="11" t="s">
        <v>21</v>
      </c>
      <c r="B20" s="12">
        <v>0</v>
      </c>
      <c r="C20" s="16">
        <f>+[3]COG!E52</f>
        <v>0</v>
      </c>
      <c r="D20" s="16">
        <f>+[3]COG!F52</f>
        <v>0</v>
      </c>
      <c r="E20" s="17"/>
      <c r="F20" s="17"/>
    </row>
    <row r="21" spans="1:8" x14ac:dyDescent="0.2">
      <c r="A21" s="11" t="s">
        <v>22</v>
      </c>
      <c r="B21" s="12">
        <v>0</v>
      </c>
      <c r="C21" s="13">
        <f>+[3]COG!E63</f>
        <v>0</v>
      </c>
      <c r="D21" s="13">
        <f>+[3]COG!F63</f>
        <v>0</v>
      </c>
      <c r="E21" s="17"/>
      <c r="H21" s="17"/>
    </row>
    <row r="22" spans="1:8" x14ac:dyDescent="0.2">
      <c r="A22" s="11" t="s">
        <v>23</v>
      </c>
      <c r="B22" s="12">
        <v>0</v>
      </c>
      <c r="C22" s="13">
        <f>+[3]COG!E64</f>
        <v>0</v>
      </c>
      <c r="D22" s="13">
        <f>+[3]COG!F64</f>
        <v>0</v>
      </c>
      <c r="E22" s="17"/>
      <c r="F22" s="17"/>
    </row>
    <row r="23" spans="1:8" x14ac:dyDescent="0.2">
      <c r="A23" s="11" t="s">
        <v>24</v>
      </c>
      <c r="B23" s="12">
        <v>0</v>
      </c>
      <c r="C23" s="13">
        <f>+[3]COG!E67</f>
        <v>0</v>
      </c>
      <c r="D23" s="13">
        <f>+[3]COG!F67</f>
        <v>0</v>
      </c>
      <c r="E23" s="17"/>
      <c r="F23" s="17"/>
    </row>
    <row r="24" spans="1:8" x14ac:dyDescent="0.2">
      <c r="A24" s="24" t="s">
        <v>25</v>
      </c>
      <c r="B24" s="25">
        <f>+B3-B14</f>
        <v>0</v>
      </c>
      <c r="C24" s="26">
        <f>+C3-C14</f>
        <v>494360.29000000004</v>
      </c>
      <c r="D24" s="26">
        <f>+D3-D14</f>
        <v>-284753.70999999996</v>
      </c>
      <c r="E24" s="23"/>
      <c r="F24" s="17"/>
    </row>
    <row r="25" spans="1:8" x14ac:dyDescent="0.2">
      <c r="A25" s="27"/>
      <c r="B25" s="28"/>
      <c r="C25" s="28"/>
      <c r="D25" s="28"/>
      <c r="E25" s="17"/>
      <c r="F25" s="17"/>
    </row>
    <row r="26" spans="1:8" x14ac:dyDescent="0.2">
      <c r="A26" s="5" t="s">
        <v>1</v>
      </c>
      <c r="B26" s="6" t="s">
        <v>2</v>
      </c>
      <c r="C26" s="6" t="s">
        <v>3</v>
      </c>
      <c r="D26" s="29" t="s">
        <v>4</v>
      </c>
      <c r="E26" s="17"/>
      <c r="F26" s="17"/>
    </row>
    <row r="27" spans="1:8" x14ac:dyDescent="0.2">
      <c r="A27" s="30" t="s">
        <v>26</v>
      </c>
      <c r="B27" s="31">
        <f>SUM(B28:B34)</f>
        <v>0</v>
      </c>
      <c r="C27" s="31">
        <f>SUM(C28:C34)</f>
        <v>494360.29000000004</v>
      </c>
      <c r="D27" s="10">
        <f>SUM(D28:D34)</f>
        <v>-284753.70999999996</v>
      </c>
      <c r="E27" s="17"/>
      <c r="F27" s="17"/>
    </row>
    <row r="28" spans="1:8" x14ac:dyDescent="0.2">
      <c r="A28" s="32" t="s">
        <v>27</v>
      </c>
      <c r="B28" s="33">
        <v>0</v>
      </c>
      <c r="C28" s="33">
        <v>0</v>
      </c>
      <c r="D28" s="34">
        <v>0</v>
      </c>
      <c r="E28" s="17"/>
      <c r="F28" s="17"/>
    </row>
    <row r="29" spans="1:8" x14ac:dyDescent="0.2">
      <c r="A29" s="32" t="s">
        <v>28</v>
      </c>
      <c r="B29" s="33">
        <v>0</v>
      </c>
      <c r="C29" s="33">
        <v>0</v>
      </c>
      <c r="D29" s="34">
        <v>0</v>
      </c>
      <c r="E29" s="17"/>
      <c r="F29" s="17"/>
    </row>
    <row r="30" spans="1:8" x14ac:dyDescent="0.2">
      <c r="A30" s="32" t="s">
        <v>29</v>
      </c>
      <c r="B30" s="33">
        <v>0</v>
      </c>
      <c r="C30" s="33">
        <v>0</v>
      </c>
      <c r="D30" s="34">
        <v>0</v>
      </c>
      <c r="E30" s="17"/>
      <c r="F30" s="17"/>
    </row>
    <row r="31" spans="1:8" x14ac:dyDescent="0.2">
      <c r="A31" s="32" t="s">
        <v>30</v>
      </c>
      <c r="B31" s="33">
        <f>+B10</f>
        <v>0</v>
      </c>
      <c r="C31" s="33">
        <f>+C8+C10</f>
        <v>48852.02</v>
      </c>
      <c r="D31" s="34">
        <f>+D8+D10</f>
        <v>48852.02</v>
      </c>
      <c r="E31" s="17"/>
      <c r="F31" s="17"/>
    </row>
    <row r="32" spans="1:8" x14ac:dyDescent="0.2">
      <c r="A32" s="32" t="s">
        <v>31</v>
      </c>
      <c r="B32" s="33">
        <v>0</v>
      </c>
      <c r="C32" s="33">
        <v>0</v>
      </c>
      <c r="D32" s="34">
        <v>0</v>
      </c>
      <c r="E32" s="17"/>
      <c r="F32" s="17"/>
    </row>
    <row r="33" spans="1:6" x14ac:dyDescent="0.2">
      <c r="A33" s="32" t="s">
        <v>32</v>
      </c>
      <c r="B33" s="33">
        <v>0</v>
      </c>
      <c r="C33" s="33">
        <v>0</v>
      </c>
      <c r="D33" s="35">
        <v>0</v>
      </c>
      <c r="E33" s="18"/>
      <c r="F33" s="18"/>
    </row>
    <row r="34" spans="1:6" x14ac:dyDescent="0.2">
      <c r="A34" s="32" t="s">
        <v>33</v>
      </c>
      <c r="B34" s="33">
        <v>0</v>
      </c>
      <c r="C34" s="33">
        <f>+C12-C14</f>
        <v>445508.27</v>
      </c>
      <c r="D34" s="33">
        <f>+D12-D14</f>
        <v>-333605.73</v>
      </c>
    </row>
    <row r="35" spans="1:6" x14ac:dyDescent="0.2">
      <c r="A35" s="36" t="s">
        <v>34</v>
      </c>
      <c r="B35" s="37">
        <f>+B36+B37+B38</f>
        <v>0</v>
      </c>
      <c r="C35" s="37">
        <f t="shared" ref="C35:D35" si="2">+C36+C37+C38</f>
        <v>0</v>
      </c>
      <c r="D35" s="38">
        <f t="shared" si="2"/>
        <v>0</v>
      </c>
    </row>
    <row r="36" spans="1:6" x14ac:dyDescent="0.2">
      <c r="A36" s="32" t="s">
        <v>31</v>
      </c>
      <c r="B36" s="33">
        <v>0</v>
      </c>
      <c r="C36" s="33">
        <v>0</v>
      </c>
      <c r="D36" s="39">
        <v>0</v>
      </c>
    </row>
    <row r="37" spans="1:6" x14ac:dyDescent="0.2">
      <c r="A37" s="32" t="s">
        <v>32</v>
      </c>
      <c r="B37" s="33">
        <v>0</v>
      </c>
      <c r="C37" s="33">
        <v>0</v>
      </c>
      <c r="D37" s="39">
        <v>0</v>
      </c>
    </row>
    <row r="38" spans="1:6" x14ac:dyDescent="0.2">
      <c r="A38" s="32" t="s">
        <v>35</v>
      </c>
      <c r="B38" s="33">
        <v>0</v>
      </c>
      <c r="C38" s="33">
        <v>0</v>
      </c>
      <c r="D38" s="39">
        <v>0</v>
      </c>
    </row>
    <row r="39" spans="1:6" x14ac:dyDescent="0.2">
      <c r="A39" s="40" t="s">
        <v>25</v>
      </c>
      <c r="B39" s="41">
        <f>+B27+B35</f>
        <v>0</v>
      </c>
      <c r="C39" s="41">
        <f t="shared" ref="C39:D39" si="3">+C27+C35</f>
        <v>494360.29000000004</v>
      </c>
      <c r="D39" s="42">
        <f t="shared" si="3"/>
        <v>-284753.70999999996</v>
      </c>
    </row>
    <row r="40" spans="1:6" ht="11.25" customHeight="1" x14ac:dyDescent="0.2">
      <c r="A40" s="43" t="s">
        <v>36</v>
      </c>
      <c r="B40" s="43"/>
      <c r="C40" s="43"/>
      <c r="D40" s="43"/>
    </row>
    <row r="41" spans="1:6" x14ac:dyDescent="0.2">
      <c r="A41" s="44"/>
      <c r="B41" s="44"/>
      <c r="C41" s="44"/>
      <c r="D41" s="44"/>
    </row>
    <row r="44" spans="1:6" x14ac:dyDescent="0.2">
      <c r="A44" s="45" t="s">
        <v>37</v>
      </c>
      <c r="B44" s="45"/>
      <c r="C44" s="45"/>
      <c r="D44" s="45"/>
    </row>
    <row r="45" spans="1:6" ht="28.5" customHeight="1" x14ac:dyDescent="0.2">
      <c r="A45" s="46" t="s">
        <v>38</v>
      </c>
      <c r="B45" s="46"/>
      <c r="C45" s="46"/>
      <c r="D45" s="46"/>
    </row>
    <row r="48" spans="1:6" hidden="1" x14ac:dyDescent="0.2">
      <c r="A48" s="47"/>
    </row>
    <row r="49" spans="1:1" hidden="1" x14ac:dyDescent="0.2">
      <c r="A49" s="4" t="s">
        <v>39</v>
      </c>
    </row>
    <row r="50" spans="1:1" hidden="1" x14ac:dyDescent="0.2">
      <c r="A50" s="4" t="s">
        <v>40</v>
      </c>
    </row>
    <row r="51" spans="1:1" hidden="1" x14ac:dyDescent="0.2"/>
    <row r="52" spans="1:1" hidden="1" x14ac:dyDescent="0.2"/>
  </sheetData>
  <mergeCells count="4">
    <mergeCell ref="A1:D1"/>
    <mergeCell ref="A40:D41"/>
    <mergeCell ref="A44:D44"/>
    <mergeCell ref="A45:D45"/>
  </mergeCells>
  <pageMargins left="0.70866141732283472" right="0.70866141732283472" top="0.74803149606299213" bottom="0.74803149606299213" header="0.31496062992125984" footer="0.31496062992125984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NOEMI CAMARGO ZAMUDIO</cp:lastModifiedBy>
  <dcterms:created xsi:type="dcterms:W3CDTF">2025-10-07T18:58:47Z</dcterms:created>
  <dcterms:modified xsi:type="dcterms:W3CDTF">2025-10-07T18:58:57Z</dcterms:modified>
</cp:coreProperties>
</file>