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EAI!#REF!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anexo" localSheetId="0">[1]ECABR!#REF!</definedName>
    <definedName name="anexo">[1]ECABR!#REF!</definedName>
    <definedName name="_xlnm.Extract" localSheetId="0">[3]EGRESOS!#REF!</definedName>
    <definedName name="_xlnm.Extract">[3]EGRESOS!#REF!</definedName>
    <definedName name="_xlnm.Print_Area" localSheetId="0">EAI!$A$1:$G$48</definedName>
    <definedName name="B" localSheetId="0">[3]EGRESOS!#REF!</definedName>
    <definedName name="B">[3]EGRESOS!#REF!</definedName>
    <definedName name="balanza_mes" localSheetId="0">'[4]Ene-16'!$A$1:$H$200</definedName>
    <definedName name="balanza_mes">'[5]Ene-16'!$A$1:$H$200</definedName>
    <definedName name="BASE" localSheetId="0">#REF!</definedName>
    <definedName name="BASE">#REF!</definedName>
    <definedName name="cba">[2]TOTAL!#REF!</definedName>
    <definedName name="CONTABLE">[2]TOTAL!#REF!</definedName>
    <definedName name="Database">[6]REPORTO!#REF!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[2]TOTAL!#REF!</definedName>
    <definedName name="P">[2]TOTAL!#REF!</definedName>
    <definedName name="PRESUPUESTAL" localSheetId="0">[2]TOTAL!#REF!</definedName>
    <definedName name="PRESUPUESTAL">[2]TOTAL!#REF!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" localSheetId="0">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G36" i="1"/>
  <c r="G35" i="1" s="1"/>
  <c r="D36" i="1"/>
  <c r="F35" i="1"/>
  <c r="E35" i="1"/>
  <c r="D35" i="1"/>
  <c r="C35" i="1"/>
  <c r="B35" i="1"/>
  <c r="E33" i="1"/>
  <c r="E32" i="1"/>
  <c r="E38" i="1" s="1"/>
  <c r="G31" i="1"/>
  <c r="D31" i="1"/>
  <c r="G30" i="1"/>
  <c r="D30" i="1"/>
  <c r="B29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F19" i="1"/>
  <c r="E19" i="1"/>
  <c r="D19" i="1"/>
  <c r="C19" i="1"/>
  <c r="B19" i="1"/>
  <c r="E15" i="1"/>
  <c r="C15" i="1"/>
  <c r="B15" i="1"/>
  <c r="D15" i="1" s="1"/>
  <c r="G13" i="1"/>
  <c r="D13" i="1"/>
  <c r="G12" i="1"/>
  <c r="F12" i="1"/>
  <c r="F33" i="1" s="1"/>
  <c r="G33" i="1" s="1"/>
  <c r="C12" i="1"/>
  <c r="D12" i="1" s="1"/>
  <c r="G11" i="1"/>
  <c r="D11" i="1"/>
  <c r="F10" i="1"/>
  <c r="G10" i="1" s="1"/>
  <c r="D10" i="1"/>
  <c r="C10" i="1"/>
  <c r="C32" i="1" s="1"/>
  <c r="G9" i="1"/>
  <c r="D9" i="1"/>
  <c r="G8" i="1"/>
  <c r="D8" i="1"/>
  <c r="G7" i="1"/>
  <c r="D7" i="1"/>
  <c r="G6" i="1"/>
  <c r="D6" i="1"/>
  <c r="G5" i="1"/>
  <c r="D5" i="1"/>
  <c r="G4" i="1"/>
  <c r="G15" i="1" s="1"/>
  <c r="G16" i="1" s="1"/>
  <c r="D4" i="1"/>
  <c r="C38" i="1" l="1"/>
  <c r="D38" i="1" s="1"/>
  <c r="C29" i="1"/>
  <c r="D32" i="1"/>
  <c r="D29" i="1" s="1"/>
  <c r="F15" i="1"/>
  <c r="G19" i="1"/>
  <c r="E29" i="1"/>
  <c r="C33" i="1"/>
  <c r="D33" i="1" s="1"/>
  <c r="F32" i="1"/>
  <c r="G32" i="1" l="1"/>
  <c r="F38" i="1"/>
  <c r="F29" i="1"/>
  <c r="G29" i="1" l="1"/>
  <c r="G38" i="1"/>
  <c r="G39" i="1" s="1"/>
</calcChain>
</file>

<file path=xl/sharedStrings.xml><?xml version="1.0" encoding="utf-8"?>
<sst xmlns="http://schemas.openxmlformats.org/spreadsheetml/2006/main" count="55" uniqueCount="34">
  <si>
    <t>Fideicomiso de Apoyo Compoartido al Consejo de Cuenca Lerma Chapala "FICUENCA"
Estado Analítico de Ingresos
 Del 01 de Enero al 30 de Septiembre de 2026  
 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</si>
  <si>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</si>
  <si>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</si>
  <si>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</si>
  <si>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</si>
  <si>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</si>
  <si>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</si>
  <si>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</si>
  <si>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</si>
  <si>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</si>
  <si>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</si>
  <si>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</si>
  <si>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</si>
  <si>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</si>
  <si>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</si>
  <si>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</si>
  <si>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</si>
  <si>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</si>
  <si>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</si>
  <si>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</si>
  <si>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</si>
  <si>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</si>
  <si>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rPr>
        <sz val="10"/>
        <rFont val="Arial"/>
        <family val="2"/>
      </rPr>
      <t>Productos</t>
    </r>
    <r>
      <rPr>
        <vertAlign val="superscript"/>
        <sz val="10"/>
        <rFont val="Arial"/>
        <family val="2"/>
      </rPr>
      <t>1</t>
    </r>
  </si>
  <si>
    <r>
      <rPr>
        <sz val="10"/>
        <rFont val="Arial"/>
        <family val="2"/>
      </rPr>
      <t>Aprovechamientos</t>
    </r>
    <r>
      <rPr>
        <vertAlign val="superscript"/>
        <sz val="10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</si>
  <si>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</si>
  <si>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rPr>
        <sz val="10"/>
        <rFont val="Arial"/>
        <family val="2"/>
      </rPr>
      <t>Ingresos por Venta de Bienes, Prestación de Servicios y Otros Ingresos</t>
    </r>
    <r>
      <rPr>
        <vertAlign val="superscript"/>
        <sz val="10"/>
        <rFont val="Arial"/>
        <family val="2"/>
      </rPr>
      <t>3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</si>
  <si>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</si>
  <si>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Incluye donativos en efectivo del Poder Ejecutivo, entre otros aprovechamientos.</t>
    </r>
  </si>
  <si>
    <t>3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</si>
  <si>
    <t>Bajo protesta de decir verdad declaramos que los Estados Financieros y sus notas, son razonablemente correctos y son responsabilidad del emisor.</t>
  </si>
  <si>
    <t>Ing. Marisol Suárez Correa</t>
  </si>
  <si>
    <t xml:space="preserve">   Juan Lara Centeno</t>
  </si>
  <si>
    <t xml:space="preserve">Presidenta del Comité Técnico                                              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</si>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</sst>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6" fillId="0" borderId="0"/>
  </cellStyleXfs>
  <cellXfs count="58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3" fillId="0" borderId="0" xfId="1" applyFont="1" applyAlignment="1" applyProtection="1">
      <alignment horizontal="left" vertical="top" wrapText="1" indent="1"/>
      <protection locked="0"/>
    </xf>
    <xf numFmtId="165" fontId="3" fillId="0" borderId="4" xfId="2" applyNumberFormat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horizontal="left" vertical="top" wrapText="1" indent="1"/>
      <protection locked="0"/>
    </xf>
    <xf numFmtId="165" fontId="3" fillId="0" borderId="8" xfId="2" applyNumberFormat="1" applyFont="1" applyBorder="1" applyAlignment="1" applyProtection="1">
      <alignment vertical="top"/>
      <protection locked="0"/>
    </xf>
    <xf numFmtId="0" fontId="6" fillId="0" borderId="0" xfId="1" applyFont="1" applyAlignment="1">
      <alignment horizontal="left" vertical="top" wrapText="1" indent="1"/>
    </xf>
    <xf numFmtId="165" fontId="7" fillId="0" borderId="8" xfId="2" applyNumberFormat="1" applyFont="1" applyFill="1" applyBorder="1" applyAlignment="1" applyProtection="1">
      <alignment vertical="top"/>
      <protection locked="0"/>
    </xf>
    <xf numFmtId="165" fontId="6" fillId="0" borderId="8" xfId="2" applyNumberFormat="1" applyFont="1" applyFill="1" applyBorder="1" applyAlignment="1" applyProtection="1">
      <alignment vertical="top"/>
      <protection locked="0"/>
    </xf>
    <xf numFmtId="0" fontId="3" fillId="0" borderId="11" xfId="1" applyFont="1" applyBorder="1" applyAlignment="1" applyProtection="1">
      <alignment vertical="top"/>
      <protection locked="0"/>
    </xf>
    <xf numFmtId="165" fontId="3" fillId="0" borderId="10" xfId="2" applyNumberFormat="1" applyFont="1" applyBorder="1" applyAlignment="1" applyProtection="1">
      <alignment vertical="top"/>
      <protection locked="0"/>
    </xf>
    <xf numFmtId="0" fontId="4" fillId="0" borderId="5" xfId="1" applyFont="1" applyBorder="1" applyAlignment="1" applyProtection="1">
      <alignment horizontal="left" vertical="top" indent="3"/>
      <protection locked="0"/>
    </xf>
    <xf numFmtId="165" fontId="6" fillId="0" borderId="9" xfId="2" applyNumberFormat="1" applyFont="1" applyBorder="1" applyAlignment="1" applyProtection="1">
      <alignment vertical="top"/>
      <protection locked="0"/>
    </xf>
    <xf numFmtId="165" fontId="6" fillId="0" borderId="6" xfId="2" applyNumberFormat="1" applyFont="1" applyBorder="1" applyAlignment="1" applyProtection="1">
      <alignment vertical="top"/>
      <protection locked="0"/>
    </xf>
    <xf numFmtId="165" fontId="6" fillId="0" borderId="4" xfId="2" applyNumberFormat="1" applyFont="1" applyBorder="1" applyAlignment="1" applyProtection="1">
      <alignment vertical="top"/>
      <protection locked="0"/>
    </xf>
    <xf numFmtId="165" fontId="3" fillId="0" borderId="0" xfId="1" applyNumberFormat="1" applyFont="1" applyAlignment="1" applyProtection="1">
      <alignment vertical="top"/>
      <protection locked="0"/>
    </xf>
    <xf numFmtId="0" fontId="6" fillId="0" borderId="1" xfId="1" applyFont="1" applyBorder="1" applyAlignment="1" applyProtection="1">
      <alignment vertical="top"/>
      <protection locked="0"/>
    </xf>
    <xf numFmtId="165" fontId="6" fillId="0" borderId="2" xfId="2" applyNumberFormat="1" applyFont="1" applyBorder="1" applyAlignment="1" applyProtection="1">
      <alignment vertical="top"/>
      <protection locked="0"/>
    </xf>
    <xf numFmtId="165" fontId="6" fillId="0" borderId="3" xfId="2" applyNumberFormat="1" applyFont="1" applyBorder="1" applyAlignment="1" applyProtection="1">
      <alignment vertical="top"/>
      <protection locked="0"/>
    </xf>
    <xf numFmtId="165" fontId="4" fillId="0" borderId="5" xfId="2" applyNumberFormat="1" applyFont="1" applyBorder="1" applyAlignment="1" applyProtection="1">
      <alignment vertical="top"/>
      <protection locked="0"/>
    </xf>
    <xf numFmtId="165" fontId="4" fillId="0" borderId="6" xfId="2" applyNumberFormat="1" applyFont="1" applyBorder="1" applyAlignment="1" applyProtection="1">
      <alignment vertical="top"/>
      <protection locked="0"/>
    </xf>
    <xf numFmtId="165" fontId="6" fillId="0" borderId="10" xfId="2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top"/>
    </xf>
    <xf numFmtId="165" fontId="4" fillId="0" borderId="4" xfId="2" applyNumberFormat="1" applyFont="1" applyBorder="1" applyAlignment="1" applyProtection="1">
      <alignment vertical="top"/>
      <protection locked="0"/>
    </xf>
    <xf numFmtId="165" fontId="6" fillId="0" borderId="8" xfId="2" applyNumberFormat="1" applyFont="1" applyBorder="1" applyAlignment="1" applyProtection="1">
      <alignment vertical="top"/>
      <protection locked="0"/>
    </xf>
    <xf numFmtId="0" fontId="4" fillId="0" borderId="11" xfId="1" applyFont="1" applyBorder="1" applyAlignment="1">
      <alignment horizontal="left" vertical="top" wrapText="1"/>
    </xf>
    <xf numFmtId="165" fontId="4" fillId="0" borderId="8" xfId="2" applyNumberFormat="1" applyFont="1" applyBorder="1" applyAlignment="1" applyProtection="1">
      <alignment vertical="top"/>
      <protection locked="0"/>
    </xf>
    <xf numFmtId="0" fontId="6" fillId="0" borderId="0" xfId="1" applyFont="1" applyAlignment="1">
      <alignment horizontal="left" vertical="top" wrapText="1"/>
    </xf>
    <xf numFmtId="0" fontId="4" fillId="0" borderId="11" xfId="1" applyFont="1" applyBorder="1" applyAlignment="1">
      <alignment vertical="top"/>
    </xf>
    <xf numFmtId="0" fontId="6" fillId="0" borderId="12" xfId="1" applyFont="1" applyBorder="1" applyAlignment="1">
      <alignment horizontal="left" vertical="top" wrapText="1" indent="1"/>
    </xf>
    <xf numFmtId="165" fontId="4" fillId="0" borderId="10" xfId="2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0" fontId="6" fillId="0" borderId="2" xfId="1" applyFont="1" applyBorder="1" applyAlignment="1" applyProtection="1">
      <alignment vertical="top"/>
      <protection locked="0"/>
    </xf>
    <xf numFmtId="165" fontId="4" fillId="0" borderId="7" xfId="2" applyNumberFormat="1" applyFont="1" applyBorder="1" applyAlignment="1" applyProtection="1">
      <alignment vertical="top"/>
      <protection locked="0"/>
    </xf>
    <xf numFmtId="0" fontId="3" fillId="3" borderId="0" xfId="3" applyFont="1" applyFill="1" applyAlignment="1" applyProtection="1">
      <alignment horizontal="center" vertical="center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6" fillId="3" borderId="0" xfId="3" applyFont="1" applyFill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6" fillId="0" borderId="0" xfId="4" applyAlignment="1" applyProtection="1">
      <alignment horizontal="center" vertical="center"/>
      <protection locked="0"/>
    </xf>
    <xf numFmtId="0" fontId="6" fillId="3" borderId="0" xfId="3" applyFont="1" applyFill="1" applyAlignment="1" applyProtection="1">
      <alignment horizontal="center" vertical="center" wrapText="1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</cellXfs>
  <cellStyles count="5">
    <cellStyle name="Millares 17 3 2" xfId="2"/>
    <cellStyle name="Normal" xfId="0" builtinId="0"/>
    <cellStyle name="Normal 2 2 2" xfId="4"/>
    <cellStyle name="Normal 2 3" xfId="3"/>
    <cellStyle name="Normal 2 4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H61"/>
  <sheetViews>
    <sheetView showGridLines="0" tabSelected="1" workbookViewId="0">
      <selection sqref="A1:G1"/>
    </sheetView>
  </sheetViews>
  <sheetFormatPr baseColWidth="10" defaultColWidth="10.28515625" defaultRowHeight="12.7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16384" width="10.28515625" style="1"/>
  </cols>
  <sheetData>
    <row r="1" spans="1:8" ht="63" customHeight="1" x14ac:dyDescent="0.25">
      <c r="A1" s="55" t="s">
        <v>0</v>
      </c>
      <c r="B1" s="56"/>
      <c r="C1" s="56"/>
      <c r="D1" s="56"/>
      <c r="E1" s="56"/>
      <c r="F1" s="56"/>
      <c r="G1" s="57"/>
    </row>
    <row r="2" spans="1:8" s="3" customFormat="1" x14ac:dyDescent="0.25">
      <c r="A2" s="2"/>
      <c r="B2" s="49" t="s">
        <v>1</v>
      </c>
      <c r="C2" s="50"/>
      <c r="D2" s="50"/>
      <c r="E2" s="50"/>
      <c r="F2" s="51"/>
      <c r="G2" s="52" t="s">
        <v>2</v>
      </c>
    </row>
    <row r="3" spans="1:8" s="8" customFormat="1" ht="33.7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53"/>
    </row>
    <row r="4" spans="1:8" x14ac:dyDescent="0.25">
      <c r="A4" s="9" t="s">
        <v>9</v>
      </c>
      <c r="B4" s="10">
        <v>0</v>
      </c>
      <c r="C4" s="10">
        <v>0</v>
      </c>
      <c r="D4" s="10">
        <f>+B4+C4</f>
        <v>0</v>
      </c>
      <c r="E4" s="10">
        <v>0</v>
      </c>
      <c r="F4" s="10">
        <v>0</v>
      </c>
      <c r="G4" s="10">
        <f>+F4-B4</f>
        <v>0</v>
      </c>
    </row>
    <row r="5" spans="1:8" x14ac:dyDescent="0.25">
      <c r="A5" s="11" t="s">
        <v>10</v>
      </c>
      <c r="B5" s="12">
        <v>0</v>
      </c>
      <c r="C5" s="12">
        <v>0</v>
      </c>
      <c r="D5" s="12">
        <f t="shared" ref="D5:D13" si="0">+B5+C5</f>
        <v>0</v>
      </c>
      <c r="E5" s="12">
        <v>0</v>
      </c>
      <c r="F5" s="12">
        <v>0</v>
      </c>
      <c r="G5" s="12">
        <f t="shared" ref="G5:G13" si="1">+F5-B5</f>
        <v>0</v>
      </c>
    </row>
    <row r="6" spans="1:8" x14ac:dyDescent="0.25">
      <c r="A6" s="9" t="s">
        <v>11</v>
      </c>
      <c r="B6" s="12">
        <v>0</v>
      </c>
      <c r="C6" s="12">
        <v>0</v>
      </c>
      <c r="D6" s="12">
        <f t="shared" si="0"/>
        <v>0</v>
      </c>
      <c r="E6" s="12">
        <v>0</v>
      </c>
      <c r="F6" s="12">
        <v>0</v>
      </c>
      <c r="G6" s="12">
        <f t="shared" si="1"/>
        <v>0</v>
      </c>
    </row>
    <row r="7" spans="1:8" x14ac:dyDescent="0.25">
      <c r="A7" s="9" t="s">
        <v>12</v>
      </c>
      <c r="B7" s="12">
        <v>0</v>
      </c>
      <c r="C7" s="12">
        <v>0</v>
      </c>
      <c r="D7" s="12">
        <f t="shared" si="0"/>
        <v>0</v>
      </c>
      <c r="E7" s="12">
        <v>0</v>
      </c>
      <c r="F7" s="12">
        <v>0</v>
      </c>
      <c r="G7" s="12">
        <f t="shared" si="1"/>
        <v>0</v>
      </c>
    </row>
    <row r="8" spans="1:8" x14ac:dyDescent="0.25">
      <c r="A8" s="13" t="s">
        <v>13</v>
      </c>
      <c r="B8" s="12">
        <v>0</v>
      </c>
      <c r="C8" s="12">
        <v>0</v>
      </c>
      <c r="D8" s="12">
        <f t="shared" si="0"/>
        <v>0</v>
      </c>
      <c r="E8" s="12">
        <v>0</v>
      </c>
      <c r="F8" s="12">
        <v>0</v>
      </c>
      <c r="G8" s="12">
        <f t="shared" si="1"/>
        <v>0</v>
      </c>
    </row>
    <row r="9" spans="1:8" x14ac:dyDescent="0.25">
      <c r="A9" s="11" t="s">
        <v>14</v>
      </c>
      <c r="B9" s="12">
        <v>0</v>
      </c>
      <c r="C9" s="12">
        <v>0</v>
      </c>
      <c r="D9" s="12">
        <f t="shared" si="0"/>
        <v>0</v>
      </c>
      <c r="E9" s="14">
        <v>0</v>
      </c>
      <c r="F9" s="14">
        <v>0</v>
      </c>
      <c r="G9" s="12">
        <f t="shared" si="1"/>
        <v>0</v>
      </c>
    </row>
    <row r="10" spans="1:8" ht="25.5" x14ac:dyDescent="0.25">
      <c r="A10" s="9" t="s">
        <v>15</v>
      </c>
      <c r="B10" s="12">
        <v>0</v>
      </c>
      <c r="C10" s="12">
        <f>1346057.41+2797.48+4996.99</f>
        <v>1353851.88</v>
      </c>
      <c r="D10" s="12">
        <f t="shared" si="0"/>
        <v>1353851.88</v>
      </c>
      <c r="E10" s="15">
        <v>29871.46</v>
      </c>
      <c r="F10" s="15">
        <f>+E10</f>
        <v>29871.46</v>
      </c>
      <c r="G10" s="12">
        <f t="shared" si="1"/>
        <v>29871.46</v>
      </c>
    </row>
    <row r="11" spans="1:8" ht="38.25" x14ac:dyDescent="0.25">
      <c r="A11" s="9" t="s">
        <v>16</v>
      </c>
      <c r="B11" s="12">
        <v>0</v>
      </c>
      <c r="C11" s="12">
        <v>0</v>
      </c>
      <c r="D11" s="12">
        <f t="shared" si="0"/>
        <v>0</v>
      </c>
      <c r="E11" s="12">
        <v>0</v>
      </c>
      <c r="F11" s="12">
        <v>0</v>
      </c>
      <c r="G11" s="12">
        <f t="shared" si="1"/>
        <v>0</v>
      </c>
    </row>
    <row r="12" spans="1:8" ht="25.5" x14ac:dyDescent="0.25">
      <c r="A12" s="9" t="s">
        <v>17</v>
      </c>
      <c r="B12" s="12">
        <v>0</v>
      </c>
      <c r="C12" s="12">
        <f>2150000+50000</f>
        <v>2200000</v>
      </c>
      <c r="D12" s="12">
        <f t="shared" si="0"/>
        <v>2200000</v>
      </c>
      <c r="E12" s="12">
        <v>2200000</v>
      </c>
      <c r="F12" s="12">
        <f>+E12</f>
        <v>2200000</v>
      </c>
      <c r="G12" s="12">
        <f t="shared" si="1"/>
        <v>2200000</v>
      </c>
    </row>
    <row r="13" spans="1:8" x14ac:dyDescent="0.25">
      <c r="A13" s="9" t="s">
        <v>18</v>
      </c>
      <c r="B13" s="12">
        <v>0</v>
      </c>
      <c r="C13" s="12">
        <v>0</v>
      </c>
      <c r="D13" s="12">
        <f t="shared" si="0"/>
        <v>0</v>
      </c>
      <c r="E13" s="12">
        <v>0</v>
      </c>
      <c r="F13" s="12">
        <v>0</v>
      </c>
      <c r="G13" s="12">
        <f t="shared" si="1"/>
        <v>0</v>
      </c>
    </row>
    <row r="14" spans="1:8" x14ac:dyDescent="0.25">
      <c r="A14" s="16"/>
      <c r="B14" s="17"/>
      <c r="C14" s="17"/>
      <c r="D14" s="17"/>
      <c r="E14" s="17"/>
      <c r="F14" s="17"/>
      <c r="G14" s="17"/>
    </row>
    <row r="15" spans="1:8" x14ac:dyDescent="0.25">
      <c r="A15" s="18" t="s">
        <v>19</v>
      </c>
      <c r="B15" s="19">
        <f>SUM(B4:B13)</f>
        <v>0</v>
      </c>
      <c r="C15" s="19">
        <f t="shared" ref="C15:G15" si="2">SUM(C4:C13)</f>
        <v>3553851.88</v>
      </c>
      <c r="D15" s="19">
        <f>+B15+C15</f>
        <v>3553851.88</v>
      </c>
      <c r="E15" s="19">
        <f t="shared" si="2"/>
        <v>2229871.46</v>
      </c>
      <c r="F15" s="20">
        <f t="shared" si="2"/>
        <v>2229871.46</v>
      </c>
      <c r="G15" s="21">
        <f t="shared" si="2"/>
        <v>2229871.46</v>
      </c>
      <c r="H15" s="22"/>
    </row>
    <row r="16" spans="1:8" x14ac:dyDescent="0.25">
      <c r="A16" s="23"/>
      <c r="B16" s="24"/>
      <c r="C16" s="24"/>
      <c r="D16" s="25"/>
      <c r="E16" s="26" t="s">
        <v>20</v>
      </c>
      <c r="F16" s="27"/>
      <c r="G16" s="28">
        <f>IF(G15&gt;0,G15,0)</f>
        <v>2229871.46</v>
      </c>
    </row>
    <row r="17" spans="1:7" ht="15.75" customHeight="1" x14ac:dyDescent="0.25">
      <c r="A17" s="29"/>
      <c r="B17" s="49" t="s">
        <v>1</v>
      </c>
      <c r="C17" s="50"/>
      <c r="D17" s="50"/>
      <c r="E17" s="50"/>
      <c r="F17" s="51"/>
      <c r="G17" s="52" t="s">
        <v>2</v>
      </c>
    </row>
    <row r="18" spans="1:7" ht="33" customHeight="1" x14ac:dyDescent="0.25">
      <c r="A18" s="30" t="s">
        <v>3</v>
      </c>
      <c r="B18" s="5" t="s">
        <v>4</v>
      </c>
      <c r="C18" s="6" t="s">
        <v>5</v>
      </c>
      <c r="D18" s="6" t="s">
        <v>6</v>
      </c>
      <c r="E18" s="6" t="s">
        <v>7</v>
      </c>
      <c r="F18" s="7" t="s">
        <v>8</v>
      </c>
      <c r="G18" s="53"/>
    </row>
    <row r="19" spans="1:7" x14ac:dyDescent="0.25">
      <c r="A19" s="31" t="s">
        <v>21</v>
      </c>
      <c r="B19" s="32">
        <f>SUM(B20:B27)</f>
        <v>0</v>
      </c>
      <c r="C19" s="32">
        <f t="shared" ref="C19:G19" si="3">SUM(C20:C27)</f>
        <v>0</v>
      </c>
      <c r="D19" s="32">
        <f t="shared" si="3"/>
        <v>0</v>
      </c>
      <c r="E19" s="32">
        <f t="shared" si="3"/>
        <v>0</v>
      </c>
      <c r="F19" s="32">
        <f t="shared" si="3"/>
        <v>0</v>
      </c>
      <c r="G19" s="32">
        <f t="shared" si="3"/>
        <v>0</v>
      </c>
    </row>
    <row r="20" spans="1:7" x14ac:dyDescent="0.25">
      <c r="A20" s="13" t="s">
        <v>9</v>
      </c>
      <c r="B20" s="33">
        <v>0</v>
      </c>
      <c r="C20" s="33">
        <v>0</v>
      </c>
      <c r="D20" s="33">
        <f>+B20+C20</f>
        <v>0</v>
      </c>
      <c r="E20" s="33">
        <v>0</v>
      </c>
      <c r="F20" s="33">
        <v>0</v>
      </c>
      <c r="G20" s="33">
        <f>+F20-B20</f>
        <v>0</v>
      </c>
    </row>
    <row r="21" spans="1:7" x14ac:dyDescent="0.25">
      <c r="A21" s="13" t="s">
        <v>10</v>
      </c>
      <c r="B21" s="33">
        <v>0</v>
      </c>
      <c r="C21" s="33">
        <v>0</v>
      </c>
      <c r="D21" s="33">
        <f t="shared" ref="D21:D27" si="4">+B21+C21</f>
        <v>0</v>
      </c>
      <c r="E21" s="33">
        <v>0</v>
      </c>
      <c r="F21" s="33">
        <v>0</v>
      </c>
      <c r="G21" s="33">
        <f t="shared" ref="G21:G27" si="5">+F21-B21</f>
        <v>0</v>
      </c>
    </row>
    <row r="22" spans="1:7" x14ac:dyDescent="0.25">
      <c r="A22" s="13" t="s">
        <v>11</v>
      </c>
      <c r="B22" s="33">
        <v>0</v>
      </c>
      <c r="C22" s="33">
        <v>0</v>
      </c>
      <c r="D22" s="33">
        <f t="shared" si="4"/>
        <v>0</v>
      </c>
      <c r="E22" s="33">
        <v>0</v>
      </c>
      <c r="F22" s="33">
        <v>0</v>
      </c>
      <c r="G22" s="33">
        <f t="shared" si="5"/>
        <v>0</v>
      </c>
    </row>
    <row r="23" spans="1:7" x14ac:dyDescent="0.25">
      <c r="A23" s="13" t="s">
        <v>12</v>
      </c>
      <c r="B23" s="33">
        <v>0</v>
      </c>
      <c r="C23" s="33">
        <v>0</v>
      </c>
      <c r="D23" s="33">
        <f t="shared" si="4"/>
        <v>0</v>
      </c>
      <c r="E23" s="33">
        <v>0</v>
      </c>
      <c r="F23" s="33">
        <v>0</v>
      </c>
      <c r="G23" s="33">
        <f t="shared" si="5"/>
        <v>0</v>
      </c>
    </row>
    <row r="24" spans="1:7" ht="14.25" x14ac:dyDescent="0.25">
      <c r="A24" s="13" t="s">
        <v>22</v>
      </c>
      <c r="B24" s="33">
        <v>0</v>
      </c>
      <c r="C24" s="33">
        <v>0</v>
      </c>
      <c r="D24" s="33">
        <f t="shared" si="4"/>
        <v>0</v>
      </c>
      <c r="E24" s="33">
        <v>0</v>
      </c>
      <c r="F24" s="33">
        <v>0</v>
      </c>
      <c r="G24" s="33">
        <f t="shared" si="5"/>
        <v>0</v>
      </c>
    </row>
    <row r="25" spans="1:7" ht="14.25" x14ac:dyDescent="0.25">
      <c r="A25" s="13" t="s">
        <v>23</v>
      </c>
      <c r="B25" s="33">
        <v>0</v>
      </c>
      <c r="C25" s="33">
        <v>0</v>
      </c>
      <c r="D25" s="33">
        <f t="shared" si="4"/>
        <v>0</v>
      </c>
      <c r="E25" s="33">
        <v>0</v>
      </c>
      <c r="F25" s="33">
        <v>0</v>
      </c>
      <c r="G25" s="33">
        <f t="shared" si="5"/>
        <v>0</v>
      </c>
    </row>
    <row r="26" spans="1:7" ht="38.25" x14ac:dyDescent="0.25">
      <c r="A26" s="13" t="s">
        <v>16</v>
      </c>
      <c r="B26" s="33">
        <v>0</v>
      </c>
      <c r="C26" s="33">
        <v>0</v>
      </c>
      <c r="D26" s="33">
        <f t="shared" si="4"/>
        <v>0</v>
      </c>
      <c r="E26" s="33">
        <v>0</v>
      </c>
      <c r="F26" s="33">
        <v>0</v>
      </c>
      <c r="G26" s="33">
        <f t="shared" si="5"/>
        <v>0</v>
      </c>
    </row>
    <row r="27" spans="1:7" ht="25.5" x14ac:dyDescent="0.25">
      <c r="A27" s="13" t="s">
        <v>17</v>
      </c>
      <c r="B27" s="33">
        <v>0</v>
      </c>
      <c r="C27" s="33">
        <v>0</v>
      </c>
      <c r="D27" s="33">
        <f t="shared" si="4"/>
        <v>0</v>
      </c>
      <c r="E27" s="33">
        <v>0</v>
      </c>
      <c r="F27" s="33">
        <v>0</v>
      </c>
      <c r="G27" s="33">
        <f t="shared" si="5"/>
        <v>0</v>
      </c>
    </row>
    <row r="28" spans="1:7" x14ac:dyDescent="0.25">
      <c r="A28" s="13"/>
      <c r="B28" s="33"/>
      <c r="C28" s="33"/>
      <c r="D28" s="33"/>
      <c r="E28" s="33"/>
      <c r="F28" s="33"/>
      <c r="G28" s="33"/>
    </row>
    <row r="29" spans="1:7" ht="51" x14ac:dyDescent="0.25">
      <c r="A29" s="34" t="s">
        <v>24</v>
      </c>
      <c r="B29" s="35">
        <f>SUM(B30:B33)</f>
        <v>0</v>
      </c>
      <c r="C29" s="35">
        <f t="shared" ref="C29:G29" si="6">SUM(C30:C33)</f>
        <v>3553851.88</v>
      </c>
      <c r="D29" s="35">
        <f t="shared" si="6"/>
        <v>3553851.88</v>
      </c>
      <c r="E29" s="35">
        <f t="shared" si="6"/>
        <v>2229871.46</v>
      </c>
      <c r="F29" s="35">
        <f t="shared" si="6"/>
        <v>2229871.46</v>
      </c>
      <c r="G29" s="35">
        <f t="shared" si="6"/>
        <v>2229871.46</v>
      </c>
    </row>
    <row r="30" spans="1:7" x14ac:dyDescent="0.25">
      <c r="A30" s="13" t="s">
        <v>10</v>
      </c>
      <c r="B30" s="33">
        <v>0</v>
      </c>
      <c r="C30" s="33">
        <v>0</v>
      </c>
      <c r="D30" s="33">
        <f>+B30+C30</f>
        <v>0</v>
      </c>
      <c r="E30" s="33">
        <v>0</v>
      </c>
      <c r="F30" s="33">
        <v>0</v>
      </c>
      <c r="G30" s="33">
        <f t="shared" ref="G30:G33" si="7">+F30-B30</f>
        <v>0</v>
      </c>
    </row>
    <row r="31" spans="1:7" x14ac:dyDescent="0.25">
      <c r="A31" s="13" t="s">
        <v>13</v>
      </c>
      <c r="B31" s="33">
        <v>0</v>
      </c>
      <c r="C31" s="33">
        <v>0</v>
      </c>
      <c r="D31" s="33">
        <f t="shared" ref="D31:D33" si="8">+B31+C31</f>
        <v>0</v>
      </c>
      <c r="E31" s="33">
        <v>0</v>
      </c>
      <c r="F31" s="33">
        <v>0</v>
      </c>
      <c r="G31" s="33">
        <f t="shared" si="7"/>
        <v>0</v>
      </c>
    </row>
    <row r="32" spans="1:7" ht="27" x14ac:dyDescent="0.25">
      <c r="A32" s="13" t="s">
        <v>25</v>
      </c>
      <c r="B32" s="33">
        <v>0</v>
      </c>
      <c r="C32" s="33">
        <f>+C10</f>
        <v>1353851.88</v>
      </c>
      <c r="D32" s="33">
        <f t="shared" si="8"/>
        <v>1353851.88</v>
      </c>
      <c r="E32" s="33">
        <f>+E10</f>
        <v>29871.46</v>
      </c>
      <c r="F32" s="33">
        <f>+F10</f>
        <v>29871.46</v>
      </c>
      <c r="G32" s="33">
        <f t="shared" si="7"/>
        <v>29871.46</v>
      </c>
    </row>
    <row r="33" spans="1:7" ht="25.5" x14ac:dyDescent="0.25">
      <c r="A33" s="13" t="s">
        <v>17</v>
      </c>
      <c r="B33" s="33">
        <v>0</v>
      </c>
      <c r="C33" s="33">
        <f>+C12</f>
        <v>2200000</v>
      </c>
      <c r="D33" s="33">
        <f t="shared" si="8"/>
        <v>2200000</v>
      </c>
      <c r="E33" s="33">
        <f>+E12</f>
        <v>2200000</v>
      </c>
      <c r="F33" s="33">
        <f>+F12</f>
        <v>2200000</v>
      </c>
      <c r="G33" s="33">
        <f t="shared" si="7"/>
        <v>2200000</v>
      </c>
    </row>
    <row r="34" spans="1:7" x14ac:dyDescent="0.25">
      <c r="A34" s="36"/>
      <c r="B34" s="33"/>
      <c r="C34" s="33"/>
      <c r="D34" s="33"/>
      <c r="E34" s="33"/>
      <c r="F34" s="33"/>
      <c r="G34" s="33"/>
    </row>
    <row r="35" spans="1:7" x14ac:dyDescent="0.25">
      <c r="A35" s="37" t="s">
        <v>18</v>
      </c>
      <c r="B35" s="35">
        <f>SUM(B36)</f>
        <v>0</v>
      </c>
      <c r="C35" s="35">
        <f t="shared" ref="C35:G35" si="9">SUM(C36)</f>
        <v>0</v>
      </c>
      <c r="D35" s="35">
        <f t="shared" si="9"/>
        <v>0</v>
      </c>
      <c r="E35" s="35">
        <f t="shared" si="9"/>
        <v>0</v>
      </c>
      <c r="F35" s="35">
        <f t="shared" si="9"/>
        <v>0</v>
      </c>
      <c r="G35" s="35">
        <f t="shared" si="9"/>
        <v>0</v>
      </c>
    </row>
    <row r="36" spans="1:7" x14ac:dyDescent="0.25">
      <c r="A36" s="13" t="s">
        <v>18</v>
      </c>
      <c r="B36" s="33">
        <v>0</v>
      </c>
      <c r="C36" s="33">
        <v>0</v>
      </c>
      <c r="D36" s="33">
        <f>+B36+C36</f>
        <v>0</v>
      </c>
      <c r="E36" s="33">
        <v>0</v>
      </c>
      <c r="F36" s="33">
        <v>0</v>
      </c>
      <c r="G36" s="33">
        <f>+F36-B36</f>
        <v>0</v>
      </c>
    </row>
    <row r="37" spans="1:7" x14ac:dyDescent="0.25">
      <c r="A37" s="38"/>
      <c r="B37" s="39"/>
      <c r="C37" s="39"/>
      <c r="D37" s="39"/>
      <c r="E37" s="39"/>
      <c r="F37" s="39"/>
      <c r="G37" s="39"/>
    </row>
    <row r="38" spans="1:7" x14ac:dyDescent="0.25">
      <c r="A38" s="40" t="s">
        <v>19</v>
      </c>
      <c r="B38" s="19">
        <f>SUM(B20:B27,B30:B33,B36)</f>
        <v>0</v>
      </c>
      <c r="C38" s="19">
        <f t="shared" ref="C38:G38" si="10">SUM(C20:C27,C30:C33,C36)</f>
        <v>3553851.88</v>
      </c>
      <c r="D38" s="19">
        <f>+B38+C38</f>
        <v>3553851.88</v>
      </c>
      <c r="E38" s="19">
        <f t="shared" si="10"/>
        <v>2229871.46</v>
      </c>
      <c r="F38" s="19">
        <f t="shared" si="10"/>
        <v>2229871.46</v>
      </c>
      <c r="G38" s="21">
        <f t="shared" si="10"/>
        <v>2229871.46</v>
      </c>
    </row>
    <row r="39" spans="1:7" x14ac:dyDescent="0.25">
      <c r="A39" s="41"/>
      <c r="B39" s="24"/>
      <c r="C39" s="24"/>
      <c r="D39" s="24"/>
      <c r="E39" s="26" t="s">
        <v>20</v>
      </c>
      <c r="F39" s="42"/>
      <c r="G39" s="28">
        <f>IF(G38&gt;0,G38,0)</f>
        <v>2229871.46</v>
      </c>
    </row>
    <row r="41" spans="1:7" ht="14.25" x14ac:dyDescent="0.25">
      <c r="A41" s="1" t="s">
        <v>26</v>
      </c>
    </row>
    <row r="42" spans="1:7" ht="14.25" x14ac:dyDescent="0.25">
      <c r="A42" s="1" t="s">
        <v>27</v>
      </c>
    </row>
    <row r="43" spans="1:7" ht="30" customHeight="1" x14ac:dyDescent="0.25">
      <c r="A43" s="54" t="s">
        <v>28</v>
      </c>
      <c r="B43" s="54"/>
      <c r="C43" s="54"/>
      <c r="D43" s="54"/>
      <c r="E43" s="54"/>
      <c r="F43" s="54"/>
      <c r="G43" s="54"/>
    </row>
    <row r="44" spans="1:7" x14ac:dyDescent="0.25">
      <c r="A44" s="46" t="s">
        <v>29</v>
      </c>
      <c r="B44" s="46"/>
      <c r="C44" s="46"/>
      <c r="D44" s="46"/>
      <c r="E44" s="46"/>
      <c r="F44" s="46"/>
      <c r="G44" s="46"/>
    </row>
    <row r="47" spans="1:7" x14ac:dyDescent="0.25">
      <c r="A47" s="43" t="s">
        <v>30</v>
      </c>
      <c r="C47" s="47" t="s">
        <v>31</v>
      </c>
      <c r="D47" s="47"/>
      <c r="E47" s="47"/>
      <c r="G47" s="44"/>
    </row>
    <row r="48" spans="1:7" x14ac:dyDescent="0.25">
      <c r="A48" s="45" t="s">
        <v>32</v>
      </c>
      <c r="C48" s="48" t="s">
        <v>33</v>
      </c>
      <c r="D48" s="48"/>
      <c r="E48" s="48"/>
    </row>
    <row r="61" spans="2:7" x14ac:dyDescent="0.25">
      <c r="B61" s="44"/>
      <c r="C61" s="44"/>
      <c r="D61" s="44"/>
      <c r="E61" s="44"/>
      <c r="F61" s="44"/>
      <c r="G61" s="44"/>
    </row>
  </sheetData>
  <sheetProtection formatCells="0" formatColumns="0" formatRows="0" insertRows="0" autoFilter="0"/>
  <mergeCells count="9">
    <mergeCell ref="A44:G44"/>
    <mergeCell ref="C47:E47"/>
    <mergeCell ref="C48:E48"/>
    <mergeCell ref="A1:G1"/>
    <mergeCell ref="B2:F2"/>
    <mergeCell ref="G2:G3"/>
    <mergeCell ref="B17:F17"/>
    <mergeCell ref="G17:G18"/>
    <mergeCell ref="A43:G43"/>
  </mergeCells>
  <printOptions horizontalCentered="1"/>
  <pageMargins left="0.70866141732283505" right="0.70866141732283505" top="0.74803149606299202" bottom="0.74803149606299202" header="0.31496062992126" footer="0.31496062992126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2026-10-09T17:25:57Z</dcterms:created>
  <dcterms:modified xsi:type="dcterms:W3CDTF">2026-10-09T18:19:46Z</dcterms:modified>
</cp:coreProperties>
</file>