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cmanceral\Downloads\06 JUNIO 2026 ASEG  (1).xlsx 2026-07-09 15-52-17\"/>
    </mc:Choice>
  </mc:AlternateContent>
  <bookViews>
    <workbookView xWindow="0" yWindow="0" windowWidth="28800" windowHeight="12300"/>
  </bookViews>
  <sheets>
    <sheet name="CS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xlnm._FilterDatabase" localSheetId="0" hidden="1">CSF!$A$2:$C$59</definedName>
    <definedName name="A" localSheetId="0">[4]ECABR!#REF!</definedName>
    <definedName name="A">[4]ECABR!#REF!</definedName>
    <definedName name="A_impresión_IM" localSheetId="0">[4]ECABR!#REF!</definedName>
    <definedName name="A_impresión_IM">[4]ECABR!#REF!</definedName>
    <definedName name="A325_FFF_PEGT_CLC_2301" localSheetId="0">[4]ECABR!#REF!</definedName>
    <definedName name="A325_FFF_PEGT_CLC_2301">[4]ECABR!#REF!</definedName>
    <definedName name="abc" localSheetId="0">[5]TOTAL!#REF!</definedName>
    <definedName name="abc">[5]TOTAL!#REF!</definedName>
    <definedName name="Abr">#REF!</definedName>
    <definedName name="anexo">[4]ECABR!#REF!</definedName>
    <definedName name="_xlnm.Extract" localSheetId="0">[6]EGRESOS!#REF!</definedName>
    <definedName name="_xlnm.Extract">[6]EGRESOS!#REF!</definedName>
    <definedName name="_xlnm.Print_Area" localSheetId="0">CSF!$A$1:$C$66</definedName>
    <definedName name="B" localSheetId="0">[6]EGRESOS!#REF!</definedName>
    <definedName name="B">[6]EGRESOS!#REF!</definedName>
    <definedName name="balanza_mes">'[7]Ene-16'!$A$1:$H$200</definedName>
    <definedName name="BASE" localSheetId="0">#REF!</definedName>
    <definedName name="BASE">#REF!</definedName>
    <definedName name="cba" localSheetId="0">[5]TOTAL!#REF!</definedName>
    <definedName name="cba">[5]TOTAL!#REF!</definedName>
    <definedName name="CONTABLE">[5]TOTAL!#REF!</definedName>
    <definedName name="Database" localSheetId="0">[8]REPORTO!#REF!</definedName>
    <definedName name="Database">[8]REPORTO!#REF!</definedName>
    <definedName name="ELOY" localSheetId="0">#REF!</definedName>
    <definedName name="ELOY">#REF!</definedName>
    <definedName name="Ene">#REF!</definedName>
    <definedName name="Feb">#REF!</definedName>
    <definedName name="Fecha" localSheetId="0">#REF!</definedName>
    <definedName name="Fecha">#REF!</definedName>
    <definedName name="HF">[9]T1705HF!$B$20:$B$20</definedName>
    <definedName name="ju" localSheetId="0">[8]REPORTO!#REF!</definedName>
    <definedName name="ju">[8]REPORTO!#REF!</definedName>
    <definedName name="Jul">#REF!</definedName>
    <definedName name="Jun">#REF!</definedName>
    <definedName name="mao" localSheetId="0">[4]ECABR!#REF!</definedName>
    <definedName name="mao">[4]ECABR!#REF!</definedName>
    <definedName name="Mar">#REF!</definedName>
    <definedName name="May">#REF!</definedName>
    <definedName name="MUEBLES">#REF!</definedName>
    <definedName name="N" localSheetId="0">#REF!</definedName>
    <definedName name="N">#REF!</definedName>
    <definedName name="P">[5]TOTAL!#REF!</definedName>
    <definedName name="PRESUPUESTAL">[5]TOTAL!#REF!</definedName>
    <definedName name="REPORTO" localSheetId="0">#REF!</definedName>
    <definedName name="REPORTO">#REF!</definedName>
    <definedName name="sssss">[4]ECABR!#REF!</definedName>
    <definedName name="T">#REF!</definedName>
    <definedName name="TCAIE">[10]CH1902!$B$20:$B$20</definedName>
    <definedName name="TCFEEIS" localSheetId="0">#REF!</definedName>
    <definedName name="TCFEEIS">#REF!</definedName>
    <definedName name="TRASP" localSheetId="0">#REF!</definedName>
    <definedName name="TRASP">#REF!</definedName>
    <definedName name="U" localSheetId="0">#REF!</definedName>
    <definedName name="U">#REF!</definedName>
    <definedName name="x" localSheetId="0">#REF!</definedName>
    <definedName name="x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9" i="1" l="1"/>
  <c r="C59" i="1" s="1"/>
  <c r="B58" i="1"/>
  <c r="C58" i="1" s="1"/>
  <c r="C57" i="1" s="1"/>
  <c r="B57" i="1"/>
  <c r="B55" i="1"/>
  <c r="C55" i="1" s="1"/>
  <c r="B54" i="1"/>
  <c r="C54" i="1" s="1"/>
  <c r="B53" i="1"/>
  <c r="C53" i="1" s="1"/>
  <c r="B52" i="1"/>
  <c r="C52" i="1" s="1"/>
  <c r="B51" i="1"/>
  <c r="C51" i="1" s="1"/>
  <c r="C50" i="1" s="1"/>
  <c r="B50" i="1"/>
  <c r="B48" i="1"/>
  <c r="C48" i="1" s="1"/>
  <c r="B47" i="1"/>
  <c r="C47" i="1" s="1"/>
  <c r="B46" i="1"/>
  <c r="C46" i="1" s="1"/>
  <c r="C45" i="1" s="1"/>
  <c r="C43" i="1" s="1"/>
  <c r="B45" i="1"/>
  <c r="B43" i="1" s="1"/>
  <c r="B41" i="1"/>
  <c r="C41" i="1" s="1"/>
  <c r="B40" i="1"/>
  <c r="C40" i="1" s="1"/>
  <c r="B39" i="1"/>
  <c r="C39" i="1" s="1"/>
  <c r="B38" i="1"/>
  <c r="C38" i="1" s="1"/>
  <c r="B37" i="1"/>
  <c r="C37" i="1" s="1"/>
  <c r="B36" i="1"/>
  <c r="C36" i="1" s="1"/>
  <c r="B33" i="1"/>
  <c r="C33" i="1" s="1"/>
  <c r="B32" i="1"/>
  <c r="C32" i="1" s="1"/>
  <c r="B31" i="1"/>
  <c r="C31" i="1" s="1"/>
  <c r="B30" i="1"/>
  <c r="C30" i="1" s="1"/>
  <c r="B29" i="1"/>
  <c r="C29" i="1" s="1"/>
  <c r="B28" i="1"/>
  <c r="C28" i="1" s="1"/>
  <c r="B27" i="1"/>
  <c r="C27" i="1" s="1"/>
  <c r="B26" i="1"/>
  <c r="C26" i="1" s="1"/>
  <c r="B22" i="1"/>
  <c r="C22" i="1" s="1"/>
  <c r="B21" i="1"/>
  <c r="C21" i="1" s="1"/>
  <c r="B20" i="1"/>
  <c r="C20" i="1" s="1"/>
  <c r="B19" i="1"/>
  <c r="C19" i="1" s="1"/>
  <c r="B18" i="1"/>
  <c r="C18" i="1" s="1"/>
  <c r="B17" i="1"/>
  <c r="C17" i="1" s="1"/>
  <c r="B16" i="1"/>
  <c r="C16" i="1" s="1"/>
  <c r="B15" i="1"/>
  <c r="C15" i="1" s="1"/>
  <c r="B14" i="1"/>
  <c r="C14" i="1" s="1"/>
  <c r="C13" i="1" s="1"/>
  <c r="B11" i="1"/>
  <c r="C11" i="1" s="1"/>
  <c r="B10" i="1"/>
  <c r="C10" i="1" s="1"/>
  <c r="B9" i="1"/>
  <c r="C9" i="1" s="1"/>
  <c r="B8" i="1"/>
  <c r="C8" i="1" s="1"/>
  <c r="B7" i="1"/>
  <c r="C7" i="1" s="1"/>
  <c r="B6" i="1"/>
  <c r="C6" i="1" s="1"/>
  <c r="B5" i="1"/>
  <c r="C5" i="1" s="1"/>
  <c r="C4" i="1" l="1"/>
  <c r="C3" i="1" s="1"/>
  <c r="C25" i="1"/>
  <c r="C35" i="1"/>
  <c r="B4" i="1"/>
  <c r="B3" i="1" s="1"/>
  <c r="E3" i="1" s="1"/>
  <c r="B13" i="1"/>
  <c r="B35" i="1"/>
  <c r="B25" i="1"/>
  <c r="B24" i="1" s="1"/>
  <c r="C24" i="1" l="1"/>
  <c r="F3" i="1" s="1"/>
  <c r="G3" i="1" s="1"/>
</calcChain>
</file>

<file path=xl/sharedStrings.xml><?xml version="1.0" encoding="utf-8"?>
<sst xmlns="http://schemas.openxmlformats.org/spreadsheetml/2006/main" count="61" uniqueCount="61">
  <si>
    <t xml:space="preserve">
Fideicomiso de Apoyo operativo al Consejo de Cuenca Lerma Chapala   &lt;&lt;FICUENCA&gt;&gt;
Estado de Cambios en la Situación Financiera
Del 01 de Enero al 30 de Junio de 2026
(cifras en pesos)</t>
  </si>
  <si>
    <t>Concepto</t>
  </si>
  <si>
    <t>Origen</t>
  </si>
  <si>
    <t>Aplicación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</si>
  <si>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</si>
  <si>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</si>
  <si>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</si>
  <si>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</si>
  <si>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</si>
  <si>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</si>
  <si>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</si>
  <si>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</si>
  <si>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</si>
  <si>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</si>
  <si>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</si>
  <si>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</si>
  <si>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</si>
  <si>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</si>
  <si>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</si>
  <si>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</si>
  <si>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</si>
  <si>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</si>
  <si>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</si>
  <si>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PASIVO</t>
  </si>
  <si>
    <t>Pasivo Circulante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</si>
  <si>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</si>
  <si>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</si>
  <si>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</si>
  <si>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</si>
  <si>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</si>
  <si>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</si>
  <si>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</si>
  <si>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</si>
  <si>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Pasivo No Circulante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</si>
  <si>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</si>
  <si>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</si>
  <si>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</si>
  <si>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</si>
  <si>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Administración a Largo Plazo</t>
  </si>
  <si>
    <t>Provisiones a Largo Plazo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</si>
  <si>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</si>
  <si>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</si>
  <si>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</si>
  <si>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</si>
  <si>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</si>
  <si>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</si>
  <si>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</si>
  <si>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</si>
  <si>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</si>
  <si>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</si>
  <si>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</si>
  <si>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</si>
  <si>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</si>
  <si>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</si>
  <si>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</si>
  <si>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Ing. Marisol Suárez Correa</t>
  </si>
  <si>
    <t xml:space="preserve">   Juan Lara Centeno</t>
  </si>
  <si>
    <t xml:space="preserve">Presidenta del Comité Técnico                                               </t>
  </si>
  <si>
    <t>Dirección de Control y Seguimiento de Fideicomisos</t>
  </si>
  <si>
    <t>C.P. Veronica Negrete Barreto</t>
  </si>
  <si>
    <t>Elaboró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</si>
</sst>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#,##0_ ;[Red]\-#,##0\ "/>
    <numFmt numFmtId="165" formatCode="_-* #,##0_-;\-* #,##0_-;_-* &quot;-&quot;??_-;_-@_-"/>
    <numFmt numFmtId="166" formatCode="#,##0_ ;\-#,##0\ "/>
  </numFmts>
  <fonts count="8">
    <font>
      <sz val="8"/>
      <color theme="1"/>
      <name val="Arial"/>
      <charset val="134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43" fontId="6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45">
    <xf numFmtId="0" fontId="0" fillId="0" borderId="0" xfId="0"/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0" fontId="3" fillId="2" borderId="2" xfId="2" applyFont="1" applyFill="1" applyBorder="1" applyAlignment="1" applyProtection="1">
      <alignment horizontal="center" vertical="center" wrapText="1"/>
      <protection locked="0"/>
    </xf>
    <xf numFmtId="0" fontId="3" fillId="2" borderId="3" xfId="2" applyFont="1" applyFill="1" applyBorder="1" applyAlignment="1" applyProtection="1">
      <alignment horizontal="center" vertical="center" wrapText="1"/>
      <protection locked="0"/>
    </xf>
    <xf numFmtId="0" fontId="2" fillId="0" borderId="0" xfId="2" applyAlignment="1" applyProtection="1">
      <alignment vertical="top"/>
      <protection locked="0"/>
    </xf>
    <xf numFmtId="0" fontId="4" fillId="0" borderId="0" xfId="2" applyFont="1" applyAlignment="1" applyProtection="1">
      <alignment vertical="top"/>
      <protection locked="0"/>
    </xf>
    <xf numFmtId="0" fontId="3" fillId="2" borderId="4" xfId="2" applyFont="1" applyFill="1" applyBorder="1" applyAlignment="1">
      <alignment horizontal="center" vertical="center"/>
    </xf>
    <xf numFmtId="0" fontId="2" fillId="0" borderId="0" xfId="2" applyAlignment="1" applyProtection="1">
      <alignment horizontal="center" vertical="top"/>
      <protection locked="0"/>
    </xf>
    <xf numFmtId="0" fontId="4" fillId="0" borderId="0" xfId="2" applyFont="1" applyAlignment="1" applyProtection="1">
      <alignment horizontal="center" vertical="top"/>
      <protection locked="0"/>
    </xf>
    <xf numFmtId="0" fontId="3" fillId="0" borderId="4" xfId="2" applyFont="1" applyBorder="1" applyAlignment="1">
      <alignment horizontal="left" vertical="top" wrapText="1" indent="1"/>
    </xf>
    <xf numFmtId="164" fontId="3" fillId="0" borderId="4" xfId="3" applyNumberFormat="1" applyFont="1" applyFill="1" applyBorder="1" applyAlignment="1" applyProtection="1">
      <alignment vertical="top" wrapText="1"/>
    </xf>
    <xf numFmtId="0" fontId="3" fillId="0" borderId="0" xfId="2" applyFont="1" applyAlignment="1" applyProtection="1">
      <alignment vertical="top"/>
      <protection locked="0"/>
    </xf>
    <xf numFmtId="164" fontId="5" fillId="0" borderId="0" xfId="2" applyNumberFormat="1" applyFont="1" applyAlignment="1" applyProtection="1">
      <alignment vertical="top"/>
      <protection locked="0"/>
    </xf>
    <xf numFmtId="164" fontId="4" fillId="0" borderId="0" xfId="2" applyNumberFormat="1" applyFont="1" applyAlignment="1" applyProtection="1">
      <alignment horizontal="center" vertical="top"/>
      <protection locked="0"/>
    </xf>
    <xf numFmtId="0" fontId="5" fillId="0" borderId="0" xfId="2" applyFont="1" applyAlignment="1" applyProtection="1">
      <alignment vertical="top"/>
      <protection locked="0"/>
    </xf>
    <xf numFmtId="0" fontId="3" fillId="0" borderId="4" xfId="2" applyFont="1" applyBorder="1" applyAlignment="1">
      <alignment horizontal="left" vertical="top" wrapText="1" indent="2"/>
    </xf>
    <xf numFmtId="0" fontId="2" fillId="0" borderId="4" xfId="2" applyBorder="1" applyAlignment="1">
      <alignment horizontal="left" vertical="top" wrapText="1" indent="3"/>
    </xf>
    <xf numFmtId="165" fontId="2" fillId="0" borderId="4" xfId="1" applyNumberFormat="1" applyFont="1" applyBorder="1" applyAlignment="1" applyProtection="1">
      <alignment vertical="top" wrapText="1"/>
      <protection locked="0"/>
    </xf>
    <xf numFmtId="166" fontId="2" fillId="0" borderId="4" xfId="3" applyNumberFormat="1" applyFont="1" applyBorder="1" applyAlignment="1" applyProtection="1">
      <alignment vertical="top" wrapText="1"/>
      <protection locked="0"/>
    </xf>
    <xf numFmtId="166" fontId="4" fillId="0" borderId="0" xfId="2" applyNumberFormat="1" applyFont="1" applyAlignment="1" applyProtection="1">
      <alignment vertical="top"/>
      <protection locked="0"/>
    </xf>
    <xf numFmtId="166" fontId="4" fillId="0" borderId="0" xfId="3" applyNumberFormat="1" applyFont="1" applyBorder="1" applyAlignment="1" applyProtection="1">
      <alignment vertical="top" wrapText="1"/>
      <protection locked="0"/>
    </xf>
    <xf numFmtId="164" fontId="4" fillId="0" borderId="0" xfId="2" applyNumberFormat="1" applyFont="1" applyAlignment="1" applyProtection="1">
      <alignment vertical="top"/>
      <protection locked="0"/>
    </xf>
    <xf numFmtId="0" fontId="2" fillId="0" borderId="4" xfId="2" applyBorder="1" applyAlignment="1">
      <alignment horizontal="left" vertical="top" wrapText="1"/>
    </xf>
    <xf numFmtId="164" fontId="2" fillId="0" borderId="4" xfId="3" applyNumberFormat="1" applyFont="1" applyFill="1" applyBorder="1" applyAlignment="1" applyProtection="1">
      <alignment vertical="top" wrapText="1"/>
      <protection locked="0"/>
    </xf>
    <xf numFmtId="0" fontId="2" fillId="0" borderId="4" xfId="2" applyBorder="1" applyAlignment="1">
      <alignment vertical="center" wrapText="1"/>
    </xf>
    <xf numFmtId="164" fontId="3" fillId="0" borderId="4" xfId="3" applyNumberFormat="1" applyFont="1" applyFill="1" applyBorder="1" applyAlignment="1" applyProtection="1">
      <alignment vertical="top" wrapText="1"/>
      <protection locked="0"/>
    </xf>
    <xf numFmtId="0" fontId="2" fillId="0" borderId="4" xfId="2" applyBorder="1" applyAlignment="1">
      <alignment horizontal="left" vertical="center" wrapText="1"/>
    </xf>
    <xf numFmtId="0" fontId="2" fillId="0" borderId="5" xfId="2" applyBorder="1" applyAlignment="1">
      <alignment horizontal="left" vertical="center" wrapText="1"/>
    </xf>
    <xf numFmtId="0" fontId="2" fillId="0" borderId="0" xfId="2" applyAlignment="1" applyProtection="1">
      <alignment vertical="top" wrapText="1"/>
      <protection locked="0"/>
    </xf>
    <xf numFmtId="165" fontId="2" fillId="0" borderId="0" xfId="4" applyNumberFormat="1" applyFont="1" applyAlignment="1" applyProtection="1">
      <alignment vertical="top" wrapText="1"/>
      <protection locked="0"/>
    </xf>
    <xf numFmtId="0" fontId="7" fillId="3" borderId="0" xfId="0" applyFont="1" applyFill="1" applyAlignment="1" applyProtection="1">
      <alignment horizontal="center"/>
      <protection locked="0"/>
    </xf>
    <xf numFmtId="0" fontId="2" fillId="0" borderId="0" xfId="2" applyAlignment="1" applyProtection="1">
      <alignment horizontal="center" vertical="top"/>
      <protection locked="0"/>
    </xf>
    <xf numFmtId="4" fontId="2" fillId="0" borderId="0" xfId="2" applyNumberFormat="1" applyAlignment="1" applyProtection="1">
      <alignment vertical="top"/>
      <protection locked="0"/>
    </xf>
    <xf numFmtId="0" fontId="4" fillId="3" borderId="0" xfId="0" applyFont="1" applyFill="1" applyAlignment="1" applyProtection="1">
      <alignment horizontal="center"/>
      <protection locked="0"/>
    </xf>
    <xf numFmtId="0" fontId="4" fillId="3" borderId="0" xfId="0" applyFont="1" applyFill="1" applyAlignment="1" applyProtection="1">
      <alignment vertical="top" wrapText="1"/>
      <protection locked="0"/>
    </xf>
    <xf numFmtId="0" fontId="2" fillId="3" borderId="0" xfId="0" applyFont="1" applyFill="1" applyAlignment="1" applyProtection="1">
      <alignment vertical="top" wrapText="1"/>
      <protection locked="0"/>
    </xf>
    <xf numFmtId="0" fontId="7" fillId="3" borderId="0" xfId="0" applyFont="1" applyFill="1"/>
    <xf numFmtId="0" fontId="2" fillId="3" borderId="0" xfId="0" applyFont="1" applyFill="1" applyAlignment="1" applyProtection="1">
      <alignment horizontal="center" vertical="top" wrapText="1"/>
      <protection locked="0"/>
    </xf>
    <xf numFmtId="0" fontId="2" fillId="3" borderId="0" xfId="0" applyFont="1" applyFill="1" applyAlignment="1" applyProtection="1">
      <alignment horizontal="center" vertical="top" wrapText="1"/>
      <protection locked="0"/>
    </xf>
    <xf numFmtId="0" fontId="4" fillId="3" borderId="0" xfId="0" applyFont="1" applyFill="1" applyAlignment="1" applyProtection="1">
      <alignment wrapText="1"/>
      <protection locked="0"/>
    </xf>
    <xf numFmtId="0" fontId="7" fillId="3" borderId="0" xfId="0" applyFont="1" applyFill="1" applyAlignment="1" applyProtection="1">
      <alignment wrapText="1"/>
      <protection locked="0"/>
    </xf>
    <xf numFmtId="4" fontId="2" fillId="0" borderId="0" xfId="2" applyNumberFormat="1" applyAlignment="1" applyProtection="1">
      <alignment vertical="top" wrapText="1"/>
      <protection locked="0"/>
    </xf>
    <xf numFmtId="165" fontId="2" fillId="0" borderId="0" xfId="2" applyNumberFormat="1" applyAlignment="1" applyProtection="1">
      <alignment vertical="top" wrapText="1"/>
      <protection locked="0"/>
    </xf>
    <xf numFmtId="0" fontId="2" fillId="0" borderId="6" xfId="2" applyBorder="1" applyAlignment="1" applyProtection="1">
      <alignment vertical="top" wrapText="1"/>
      <protection locked="0"/>
    </xf>
    <xf numFmtId="0" fontId="2" fillId="0" borderId="0" xfId="2" applyAlignment="1" applyProtection="1">
      <alignment horizontal="center" vertical="top" wrapText="1"/>
      <protection locked="0"/>
    </xf>
  </cellXfs>
  <cellStyles count="5">
    <cellStyle name="Millares" xfId="1" builtinId="3"/>
    <cellStyle name="Millares 2 4 2" xfId="3"/>
    <cellStyle name="Millares 4" xfId="4"/>
    <cellStyle name="Normal" xfId="0" builtinId="0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manceral/Downloads/06%20JUNIO%202026%20ASEG%20%20(1)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os/02%20FICUENCA/2023/INFORMACION%20FINANCIERA/ASEG%20VALIDADOS/ANUAL%20FICUENCA/CUENTA%20PUBLICA%20%20FICUENCA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gonzaleza/Documents/INFORMACION%20NORA/FIBIR/ESTADOS%20FINANCIEROS%20ENVIADOS%20POR%20DESPACHO/2023/49_FIBIR_CP_SEPTIEMBRE%2023%20nora%20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uario/Alfredo%20Fonseca/afg/2013/CUENTAS%20DE/Relaci&#243;n%20de%20cuentas%20bancarias%20aperturada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Usuario\Downloads\EF%20ASEG_04\EF%20ASEG_01_2017\Fidea%20GN%20EFP%2001-16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"/>
      <sheetName val="ACT"/>
      <sheetName val="ESF "/>
      <sheetName val="CSF"/>
      <sheetName val="VHP "/>
      <sheetName val="EFE"/>
      <sheetName val="EAA"/>
      <sheetName val="ADP"/>
      <sheetName val="IPC"/>
      <sheetName val="Notas a los Edos Financieros"/>
      <sheetName val="ACT (2)"/>
      <sheetName val="ESF"/>
      <sheetName val="VHP"/>
      <sheetName val="EFE (2)"/>
      <sheetName val="Conciliacion_Ig (2)"/>
      <sheetName val="Conciliacion_Eg (2)"/>
      <sheetName val="Memoria (2)"/>
      <sheetName val="EAI (2)"/>
      <sheetName val="COG"/>
      <sheetName val="CTG"/>
      <sheetName val="CA"/>
      <sheetName val="CFG"/>
      <sheetName val="ENT (2)"/>
      <sheetName val="IND (2)"/>
      <sheetName val="FFF"/>
      <sheetName val="GCP"/>
      <sheetName val="PPI"/>
      <sheetName val="INR (2)"/>
      <sheetName val="Muebles_Contable"/>
      <sheetName val="RELACION"/>
      <sheetName val="Inmuebles_Contable"/>
      <sheetName val="IPF"/>
      <sheetName val="CBP"/>
      <sheetName val="DGF"/>
      <sheetName val="EQB"/>
      <sheetName val="BMC CONTABLE"/>
      <sheetName val="BMC PRESUPUESTAL"/>
      <sheetName val="Contable"/>
      <sheetName val="Presupuestal"/>
      <sheetName val="Ingresos"/>
      <sheetName val="Egresos"/>
      <sheetName val="AYUDAS Y SUB"/>
      <sheetName val="REB"/>
      <sheetName val="IAL"/>
    </sheetNames>
    <sheetDataSet>
      <sheetData sheetId="0"/>
      <sheetData sheetId="1"/>
      <sheetData sheetId="2">
        <row r="5">
          <cell r="B5">
            <v>457301.47</v>
          </cell>
          <cell r="C5">
            <v>1382946.47</v>
          </cell>
          <cell r="E5">
            <v>21422</v>
          </cell>
          <cell r="F5">
            <v>58966.05</v>
          </cell>
        </row>
        <row r="6">
          <cell r="B6">
            <v>0</v>
          </cell>
          <cell r="C6">
            <v>0</v>
          </cell>
          <cell r="E6">
            <v>0</v>
          </cell>
          <cell r="F6">
            <v>0</v>
          </cell>
        </row>
        <row r="7">
          <cell r="B7">
            <v>0</v>
          </cell>
          <cell r="C7">
            <v>0</v>
          </cell>
          <cell r="E7">
            <v>0</v>
          </cell>
          <cell r="F7">
            <v>0</v>
          </cell>
        </row>
        <row r="8">
          <cell r="B8">
            <v>0</v>
          </cell>
          <cell r="C8">
            <v>0</v>
          </cell>
          <cell r="E8">
            <v>0</v>
          </cell>
          <cell r="F8">
            <v>0</v>
          </cell>
        </row>
        <row r="9">
          <cell r="B9">
            <v>0</v>
          </cell>
          <cell r="C9">
            <v>0</v>
          </cell>
          <cell r="E9">
            <v>0</v>
          </cell>
          <cell r="F9">
            <v>0</v>
          </cell>
        </row>
        <row r="10">
          <cell r="B10">
            <v>0</v>
          </cell>
          <cell r="C10">
            <v>0</v>
          </cell>
          <cell r="E10">
            <v>0</v>
          </cell>
          <cell r="F10">
            <v>0</v>
          </cell>
        </row>
        <row r="11">
          <cell r="B11">
            <v>0</v>
          </cell>
          <cell r="C11">
            <v>0</v>
          </cell>
          <cell r="E11">
            <v>0</v>
          </cell>
          <cell r="F11">
            <v>0</v>
          </cell>
        </row>
        <row r="12">
          <cell r="E12">
            <v>0</v>
          </cell>
          <cell r="F12">
            <v>0</v>
          </cell>
        </row>
        <row r="16">
          <cell r="B16">
            <v>0</v>
          </cell>
          <cell r="C16">
            <v>0</v>
          </cell>
        </row>
        <row r="17">
          <cell r="B17">
            <v>0</v>
          </cell>
          <cell r="C17">
            <v>0</v>
          </cell>
          <cell r="E17">
            <v>0</v>
          </cell>
          <cell r="F17">
            <v>0</v>
          </cell>
        </row>
        <row r="18">
          <cell r="B18">
            <v>0</v>
          </cell>
          <cell r="C18">
            <v>0</v>
          </cell>
          <cell r="E18">
            <v>0</v>
          </cell>
          <cell r="F18">
            <v>0</v>
          </cell>
        </row>
        <row r="19">
          <cell r="B19">
            <v>680049.17</v>
          </cell>
          <cell r="C19">
            <v>680049.17</v>
          </cell>
          <cell r="E19">
            <v>0</v>
          </cell>
          <cell r="F19">
            <v>0</v>
          </cell>
        </row>
        <row r="20">
          <cell r="B20">
            <v>0</v>
          </cell>
          <cell r="C20">
            <v>0</v>
          </cell>
          <cell r="E20">
            <v>0</v>
          </cell>
          <cell r="F20">
            <v>0</v>
          </cell>
        </row>
        <row r="21">
          <cell r="B21">
            <v>-436754.36</v>
          </cell>
          <cell r="C21">
            <v>-392435.93</v>
          </cell>
          <cell r="E21">
            <v>0</v>
          </cell>
          <cell r="F21">
            <v>0</v>
          </cell>
        </row>
        <row r="22">
          <cell r="B22">
            <v>0</v>
          </cell>
          <cell r="C22">
            <v>0</v>
          </cell>
          <cell r="E22">
            <v>0</v>
          </cell>
          <cell r="F22">
            <v>0</v>
          </cell>
        </row>
        <row r="23">
          <cell r="B23">
            <v>0</v>
          </cell>
          <cell r="C23">
            <v>0</v>
          </cell>
        </row>
        <row r="24">
          <cell r="B24">
            <v>0</v>
          </cell>
          <cell r="C24">
            <v>0</v>
          </cell>
        </row>
        <row r="31">
          <cell r="E31">
            <v>0</v>
          </cell>
          <cell r="F31">
            <v>0</v>
          </cell>
        </row>
        <row r="32">
          <cell r="E32">
            <v>0</v>
          </cell>
          <cell r="F32">
            <v>0</v>
          </cell>
        </row>
        <row r="33">
          <cell r="E33">
            <v>0</v>
          </cell>
          <cell r="F33">
            <v>0</v>
          </cell>
        </row>
        <row r="36">
          <cell r="E36">
            <v>-932419.38</v>
          </cell>
          <cell r="F36">
            <v>13965.469999999699</v>
          </cell>
        </row>
        <row r="37">
          <cell r="E37">
            <v>1611593.6599999997</v>
          </cell>
          <cell r="F37">
            <v>1597628.19</v>
          </cell>
        </row>
        <row r="38">
          <cell r="E38">
            <v>0</v>
          </cell>
          <cell r="F38">
            <v>0</v>
          </cell>
        </row>
        <row r="39">
          <cell r="E39">
            <v>0</v>
          </cell>
          <cell r="F39">
            <v>0</v>
          </cell>
        </row>
        <row r="40">
          <cell r="E40">
            <v>0</v>
          </cell>
          <cell r="F40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311_ACT_PEGT_CLC_2304"/>
      <sheetName val="0312_ESF_PEGT_CLC_2304"/>
      <sheetName val="0313_VHP_PEGT_CLC_2304"/>
      <sheetName val="0314_CSF_PEGT_CLC_2304"/>
      <sheetName val="0315_EFE_PEGT_CLC_2304"/>
      <sheetName val="0316_EAA_PEGT_CLC_2304"/>
      <sheetName val="0317_ADP_PEGT_CLC_2304"/>
      <sheetName val="0318_IPC_PEGT_CLC_2304"/>
      <sheetName val="Notas a los Edos Financieros"/>
      <sheetName val="ESF"/>
      <sheetName val="ACT"/>
      <sheetName val="VHP"/>
      <sheetName val="EFE"/>
      <sheetName val="Conciliacion_Ig"/>
      <sheetName val="Conciliacion_Eg"/>
      <sheetName val="Memoria"/>
      <sheetName val="NGA"/>
      <sheetName val="0321_EAI_PEGT_CLC_2304"/>
      <sheetName val="322_CA"/>
      <sheetName val="0322_ COG_PEGT_CLC_2304"/>
      <sheetName val="322_CTG"/>
      <sheetName val="322_CFG"/>
      <sheetName val="0323_ENT_PEGT_CLC_2304"/>
      <sheetName val="0324_IND_PEGT_CLC_2304"/>
      <sheetName val="0325-FFF_PEGT_CLC_2304"/>
      <sheetName val="0331_GCP_PEGT_CLC_2304"/>
      <sheetName val="0332-PPI_PEGT_CLC_2304"/>
      <sheetName val="0333_INR_PEGT_2304"/>
      <sheetName val="0342_IPF_PEGT_2304"/>
      <sheetName val="341_BMU (2)"/>
      <sheetName val="341_BMU"/>
      <sheetName val="0341_BMI_PEGT_CLC_2304"/>
      <sheetName val="AYUDAS Y SUB"/>
      <sheetName val="0343_CBP_PEGT_CLC_2304"/>
      <sheetName val="0344_DGF_PEGT_CLC_2304"/>
      <sheetName val="0345_EQB_PEGT_CLC_2304"/>
      <sheetName val="0351_BZC_PEGT_CLC_2304"/>
      <sheetName val="0352_BMC_PEGT_CLC_2304"/>
      <sheetName val="0353_REV_PEGT_CLC_2304"/>
      <sheetName val="0354_ING_PEGT_CLC_2304"/>
      <sheetName val="0355_EGR_PEGT_CLC_2304"/>
      <sheetName val="INF. AD. QUE DISPONGAN O. LEYES"/>
    </sheetNames>
    <sheetDataSet>
      <sheetData sheetId="0" refreshError="1"/>
      <sheetData sheetId="1" refreshError="1">
        <row r="43">
          <cell r="D43" t="str">
            <v>Resultado por Posición Monetaria</v>
          </cell>
          <cell r="E43">
            <v>0</v>
          </cell>
        </row>
        <row r="44">
          <cell r="D44" t="str">
            <v>Resultado por Tenencia de Activos no Monetarios</v>
          </cell>
          <cell r="E44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12_ESF"/>
      <sheetName val="311_ACT"/>
      <sheetName val="313_VHP"/>
      <sheetName val="314_CSF"/>
      <sheetName val="315_EFE"/>
      <sheetName val="316_EAA"/>
      <sheetName val="317_ADP"/>
      <sheetName val="318_IPC"/>
      <sheetName val="Notas a los Edos Financieros"/>
      <sheetName val="ESF"/>
      <sheetName val="ACT"/>
      <sheetName val="VHP"/>
      <sheetName val="EFE"/>
      <sheetName val="Conciliacion_Ig"/>
      <sheetName val="Conciliacion_Eg"/>
      <sheetName val="Memoria"/>
      <sheetName val="NGA"/>
      <sheetName val="321_EAI"/>
      <sheetName val="322_ COG"/>
      <sheetName val="322_CA"/>
      <sheetName val="322_CTG"/>
      <sheetName val="322_CFG"/>
      <sheetName val="323_ENT"/>
      <sheetName val="324_IND"/>
      <sheetName val="331_GCP"/>
      <sheetName val="325_FFF"/>
      <sheetName val="IPF"/>
      <sheetName val="341_BMU"/>
      <sheetName val="341_BMI"/>
      <sheetName val="relacion cuentas bancarias"/>
      <sheetName val="inf adic que dispongan"/>
      <sheetName val="344_DGF"/>
      <sheetName val="345_EQB"/>
      <sheetName val="332_PPI"/>
      <sheetName val="AYS"/>
      <sheetName val="333_INR"/>
      <sheetName val="351_BZC"/>
      <sheetName val="352_BMC"/>
      <sheetName val="353_REV"/>
      <sheetName val="0354_ING"/>
      <sheetName val="0355_EGR"/>
    </sheetNames>
    <sheetDataSet>
      <sheetData sheetId="0" refreshError="1">
        <row r="5">
          <cell r="B5">
            <v>22505875.57</v>
          </cell>
        </row>
        <row r="43">
          <cell r="E43">
            <v>0</v>
          </cell>
          <cell r="F43">
            <v>0</v>
          </cell>
        </row>
        <row r="44">
          <cell r="E44">
            <v>0</v>
          </cell>
          <cell r="F44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  <sheetName val="EA"/>
      <sheetName val="EAA"/>
      <sheetName val="EADOP"/>
      <sheetName val="ECSF"/>
      <sheetName val="EFE"/>
      <sheetName val="ESF"/>
      <sheetName val="EVHP"/>
      <sheetName val="Notas P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  <sheetName val="Ene-16"/>
      <sheetName val="TOT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do"/>
      <sheetName val="EA"/>
      <sheetName val="ESF"/>
      <sheetName val="ECSF"/>
      <sheetName val="EAA"/>
      <sheetName val="EADP"/>
      <sheetName val="EVHP"/>
      <sheetName val="EFE"/>
      <sheetName val="PC"/>
      <sheetName val="Notas"/>
      <sheetName val="Rel Cta Banc"/>
      <sheetName val="Esq Bur"/>
      <sheetName val="Ene-16"/>
      <sheetName val="Balanza Dic-15"/>
      <sheetName val="Ene-15"/>
      <sheetName val="Balanza Dic-14"/>
      <sheetName val="REPORTO"/>
      <sheetName val="CH1902"/>
      <sheetName val="T1705H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  <sheetName val="Ene-16"/>
      <sheetName val="CH19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CH19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tabColor theme="6" tint="-0.499984740745262"/>
    <pageSetUpPr fitToPage="1"/>
  </sheetPr>
  <dimension ref="A1:N72"/>
  <sheetViews>
    <sheetView showGridLines="0" tabSelected="1" zoomScaleSheetLayoutView="80" workbookViewId="0">
      <selection activeCell="C26" sqref="C26"/>
    </sheetView>
  </sheetViews>
  <sheetFormatPr baseColWidth="10" defaultColWidth="12" defaultRowHeight="12.75"/>
  <cols>
    <col min="1" max="1" width="72.33203125" style="28" customWidth="1"/>
    <col min="2" max="2" width="41.6640625" style="28" customWidth="1"/>
    <col min="3" max="3" width="39.33203125" style="32" customWidth="1"/>
    <col min="4" max="4" width="1.6640625" style="4" customWidth="1"/>
    <col min="5" max="5" width="11.33203125" style="5" customWidth="1"/>
    <col min="6" max="6" width="12.5" style="5" customWidth="1"/>
    <col min="7" max="8" width="12" style="5"/>
    <col min="9" max="9" width="14.5" style="5" customWidth="1"/>
    <col min="10" max="16384" width="12" style="4"/>
  </cols>
  <sheetData>
    <row r="1" spans="1:9" ht="76.5" customHeight="1">
      <c r="A1" s="1" t="s">
        <v>0</v>
      </c>
      <c r="B1" s="2"/>
      <c r="C1" s="3"/>
    </row>
    <row r="2" spans="1:9" s="7" customFormat="1" ht="15" customHeight="1">
      <c r="A2" s="6" t="s">
        <v>1</v>
      </c>
      <c r="B2" s="6" t="s">
        <v>2</v>
      </c>
      <c r="C2" s="6" t="s">
        <v>3</v>
      </c>
      <c r="E2" s="8"/>
      <c r="F2" s="8"/>
      <c r="G2" s="8"/>
      <c r="H2" s="8"/>
      <c r="I2" s="8"/>
    </row>
    <row r="3" spans="1:9" s="11" customFormat="1">
      <c r="A3" s="9" t="s">
        <v>4</v>
      </c>
      <c r="B3" s="10">
        <f>+B4+B13</f>
        <v>969963.42999999993</v>
      </c>
      <c r="C3" s="10">
        <f>+C4+C13</f>
        <v>0</v>
      </c>
      <c r="E3" s="12">
        <f>+B3+B43+B24</f>
        <v>983928.89999999967</v>
      </c>
      <c r="F3" s="12">
        <f>+C3+C24+C43</f>
        <v>983928.89999999979</v>
      </c>
      <c r="G3" s="13">
        <f>+E3-F3</f>
        <v>0</v>
      </c>
      <c r="H3" s="14"/>
      <c r="I3" s="14"/>
    </row>
    <row r="4" spans="1:9" ht="12.75" customHeight="1">
      <c r="A4" s="15" t="s">
        <v>5</v>
      </c>
      <c r="B4" s="10">
        <f>SUM(B5:B11)</f>
        <v>925645</v>
      </c>
      <c r="C4" s="10">
        <f>SUM(C5:C11)</f>
        <v>0</v>
      </c>
    </row>
    <row r="5" spans="1:9">
      <c r="A5" s="16" t="s">
        <v>6</v>
      </c>
      <c r="B5" s="17">
        <f>IF('[1]ESF '!B5&lt;'[1]ESF '!C5,'[1]ESF '!C5-'[1]ESF '!B5,0)</f>
        <v>925645</v>
      </c>
      <c r="C5" s="18">
        <f>IF(B5&gt;0,0,'[1]ESF '!B5-'[1]ESF '!C5)</f>
        <v>0</v>
      </c>
      <c r="E5" s="19"/>
      <c r="F5" s="19"/>
    </row>
    <row r="6" spans="1:9">
      <c r="A6" s="16" t="s">
        <v>7</v>
      </c>
      <c r="B6" s="17">
        <f>IF('[1]ESF '!B6&lt;'[1]ESF '!C6,'[1]ESF '!C6-'[1]ESF '!B6,0)</f>
        <v>0</v>
      </c>
      <c r="C6" s="18">
        <f>IF(B6&gt;0,0,'[1]ESF '!B6-'[1]ESF '!C6)</f>
        <v>0</v>
      </c>
      <c r="E6" s="20"/>
      <c r="F6" s="19"/>
    </row>
    <row r="7" spans="1:9">
      <c r="A7" s="16" t="s">
        <v>8</v>
      </c>
      <c r="B7" s="17">
        <f>IF('[1]ESF '!B7&lt;'[1]ESF '!C7,'[1]ESF '!C7-'[1]ESF '!B7,0)</f>
        <v>0</v>
      </c>
      <c r="C7" s="18">
        <f>IF(B7&gt;0,0,'[1]ESF '!B7-'[1]ESF '!C7)</f>
        <v>0</v>
      </c>
      <c r="E7" s="21"/>
      <c r="F7" s="19"/>
    </row>
    <row r="8" spans="1:9">
      <c r="A8" s="16" t="s">
        <v>9</v>
      </c>
      <c r="B8" s="17">
        <f>IF('[1]ESF '!B8&lt;'[1]ESF '!C8,'[1]ESF '!C8-'[1]ESF '!B8,0)</f>
        <v>0</v>
      </c>
      <c r="C8" s="18">
        <f>IF(B8&gt;0,0,'[1]ESF '!B8-'[1]ESF '!C8)</f>
        <v>0</v>
      </c>
      <c r="F8" s="19"/>
    </row>
    <row r="9" spans="1:9">
      <c r="A9" s="16" t="s">
        <v>10</v>
      </c>
      <c r="B9" s="17">
        <f>IF('[1]ESF '!B9&lt;'[1]ESF '!C9,'[1]ESF '!C9-'[1]ESF '!B9,0)</f>
        <v>0</v>
      </c>
      <c r="C9" s="18">
        <f>IF(B9&gt;0,0,'[1]ESF '!B9-'[1]ESF '!C9)</f>
        <v>0</v>
      </c>
      <c r="F9" s="19"/>
    </row>
    <row r="10" spans="1:9">
      <c r="A10" s="16" t="s">
        <v>11</v>
      </c>
      <c r="B10" s="17">
        <f>IF('[1]ESF '!B10&lt;'[1]ESF '!C10,'[1]ESF '!C10-'[1]ESF '!B10,0)</f>
        <v>0</v>
      </c>
      <c r="C10" s="18">
        <f>IF(B10&gt;0,0,'[1]ESF '!B10-'[1]ESF '!C10)</f>
        <v>0</v>
      </c>
      <c r="F10" s="19"/>
    </row>
    <row r="11" spans="1:9">
      <c r="A11" s="16" t="s">
        <v>12</v>
      </c>
      <c r="B11" s="17">
        <f>IF('[1]ESF '!B11&lt;'[1]ESF '!C11,'[1]ESF '!C11-'[1]ESF '!B11,0)</f>
        <v>0</v>
      </c>
      <c r="C11" s="18">
        <f>IF(B11&gt;0,0,'[1]ESF '!B11-'[1]ESF '!C11)</f>
        <v>0</v>
      </c>
      <c r="F11" s="19"/>
    </row>
    <row r="12" spans="1:9">
      <c r="A12" s="22"/>
      <c r="B12" s="23"/>
      <c r="C12" s="23"/>
    </row>
    <row r="13" spans="1:9">
      <c r="A13" s="15" t="s">
        <v>13</v>
      </c>
      <c r="B13" s="10">
        <f>SUM(B14:B22)</f>
        <v>44318.429999999993</v>
      </c>
      <c r="C13" s="10">
        <f>SUM(C14:C22)</f>
        <v>0</v>
      </c>
    </row>
    <row r="14" spans="1:9">
      <c r="A14" s="16" t="s">
        <v>14</v>
      </c>
      <c r="B14" s="17">
        <f>IF('[1]ESF '!B16&lt;'[1]ESF '!C16,'[1]ESF '!C16-'[1]ESF '!B16,0)</f>
        <v>0</v>
      </c>
      <c r="C14" s="18">
        <f>IF(B14&gt;0,0,'[1]ESF '!B16-'[1]ESF '!C16)</f>
        <v>0</v>
      </c>
      <c r="F14" s="19"/>
    </row>
    <row r="15" spans="1:9">
      <c r="A15" s="16" t="s">
        <v>15</v>
      </c>
      <c r="B15" s="17">
        <f>IF('[1]ESF '!B17&lt;'[1]ESF '!C17,'[1]ESF '!C17-'[1]ESF '!B17,0)</f>
        <v>0</v>
      </c>
      <c r="C15" s="18">
        <f>IF(B15&gt;0,0,'[1]ESF '!B17-'[1]ESF '!C17)</f>
        <v>0</v>
      </c>
      <c r="F15" s="19"/>
    </row>
    <row r="16" spans="1:9">
      <c r="A16" s="16" t="s">
        <v>16</v>
      </c>
      <c r="B16" s="17">
        <f>IF('[1]ESF '!B18&lt;'[1]ESF '!C18,'[1]ESF '!C18-'[1]ESF '!B18,0)</f>
        <v>0</v>
      </c>
      <c r="C16" s="18">
        <f>IF(B16&gt;0,0,'[1]ESF '!B18-'[1]ESF '!C18)</f>
        <v>0</v>
      </c>
      <c r="F16" s="19"/>
    </row>
    <row r="17" spans="1:9">
      <c r="A17" s="16" t="s">
        <v>17</v>
      </c>
      <c r="B17" s="17">
        <f>IF('[1]ESF '!B19&lt;'[1]ESF '!C19,'[1]ESF '!C19-'[1]ESF '!B19,0)</f>
        <v>0</v>
      </c>
      <c r="C17" s="18">
        <f>IF(B17&gt;0,0,'[1]ESF '!B19-'[1]ESF '!C19)</f>
        <v>0</v>
      </c>
      <c r="F17" s="19"/>
    </row>
    <row r="18" spans="1:9">
      <c r="A18" s="16" t="s">
        <v>18</v>
      </c>
      <c r="B18" s="17">
        <f>IF('[1]ESF '!B20&lt;'[1]ESF '!C20,'[1]ESF '!C20-'[1]ESF '!B20,0)</f>
        <v>0</v>
      </c>
      <c r="C18" s="18">
        <f>IF(B18&gt;0,0,'[1]ESF '!B20-'[1]ESF '!C20)</f>
        <v>0</v>
      </c>
      <c r="F18" s="19"/>
    </row>
    <row r="19" spans="1:9">
      <c r="A19" s="16" t="s">
        <v>19</v>
      </c>
      <c r="B19" s="17">
        <f>IF('[1]ESF '!B21&lt;'[1]ESF '!C21,'[1]ESF '!C21-'[1]ESF '!B21,0)</f>
        <v>44318.429999999993</v>
      </c>
      <c r="C19" s="18">
        <f>IF(B19&gt;0,0,'[1]ESF '!B21-'[1]ESF '!C21)</f>
        <v>0</v>
      </c>
      <c r="F19" s="19"/>
    </row>
    <row r="20" spans="1:9">
      <c r="A20" s="16" t="s">
        <v>20</v>
      </c>
      <c r="B20" s="17">
        <f>IF('[1]ESF '!B22&lt;'[1]ESF '!C22,'[1]ESF '!C22-'[1]ESF '!B22,0)</f>
        <v>0</v>
      </c>
      <c r="C20" s="18">
        <f>IF(B20&gt;0,0,'[1]ESF '!B22-'[1]ESF '!C22)</f>
        <v>0</v>
      </c>
      <c r="F20" s="19"/>
    </row>
    <row r="21" spans="1:9">
      <c r="A21" s="16" t="s">
        <v>21</v>
      </c>
      <c r="B21" s="17">
        <f>IF('[1]ESF '!B23&lt;'[1]ESF '!C23,'[1]ESF '!C23-'[1]ESF '!B23,0)</f>
        <v>0</v>
      </c>
      <c r="C21" s="18">
        <f>IF(B21&gt;0,0,'[1]ESF '!B23-'[1]ESF '!C23)</f>
        <v>0</v>
      </c>
      <c r="F21" s="19"/>
    </row>
    <row r="22" spans="1:9">
      <c r="A22" s="16" t="s">
        <v>22</v>
      </c>
      <c r="B22" s="17">
        <f>IF('[1]ESF '!B24&lt;'[1]ESF '!C24,'[1]ESF '!C24-'[1]ESF '!B24,0)</f>
        <v>0</v>
      </c>
      <c r="C22" s="18">
        <f>IF(B22&gt;0,0,'[1]ESF '!B24-'[1]ESF '!C24)</f>
        <v>0</v>
      </c>
      <c r="F22" s="19"/>
    </row>
    <row r="23" spans="1:9" s="11" customFormat="1">
      <c r="A23" s="24"/>
      <c r="B23" s="25"/>
      <c r="C23" s="25"/>
      <c r="E23" s="14"/>
      <c r="F23" s="14"/>
      <c r="G23" s="14"/>
      <c r="H23" s="14"/>
      <c r="I23" s="14"/>
    </row>
    <row r="24" spans="1:9" s="11" customFormat="1">
      <c r="A24" s="9" t="s">
        <v>23</v>
      </c>
      <c r="B24" s="10">
        <f>+B25+B35</f>
        <v>0</v>
      </c>
      <c r="C24" s="10">
        <f>+C25+C35</f>
        <v>37544.050000000003</v>
      </c>
      <c r="E24" s="12"/>
      <c r="F24" s="14"/>
      <c r="G24" s="14"/>
      <c r="H24" s="14"/>
      <c r="I24" s="14"/>
    </row>
    <row r="25" spans="1:9">
      <c r="A25" s="15" t="s">
        <v>24</v>
      </c>
      <c r="B25" s="10">
        <f>SUM(B26:B33)</f>
        <v>0</v>
      </c>
      <c r="C25" s="10">
        <f>SUM(C26:C33)</f>
        <v>37544.050000000003</v>
      </c>
    </row>
    <row r="26" spans="1:9">
      <c r="A26" s="16" t="s">
        <v>25</v>
      </c>
      <c r="B26" s="18">
        <f>IF('[1]ESF '!F5&lt;'[1]ESF '!E5,'[1]ESF '!E5-'[1]ESF '!F5,0)</f>
        <v>0</v>
      </c>
      <c r="C26" s="18">
        <f>IF(B26&gt;0,0,'[1]ESF '!F5-'[1]ESF '!E5)</f>
        <v>37544.050000000003</v>
      </c>
    </row>
    <row r="27" spans="1:9">
      <c r="A27" s="16" t="s">
        <v>26</v>
      </c>
      <c r="B27" s="18">
        <f>IF('[1]ESF '!F6&lt;'[1]ESF '!E6,'[1]ESF '!E6-'[1]ESF '!F6,0)</f>
        <v>0</v>
      </c>
      <c r="C27" s="18">
        <f>IF(B27&gt;0,0,'[1]ESF '!F6-'[1]ESF '!E6)</f>
        <v>0</v>
      </c>
    </row>
    <row r="28" spans="1:9">
      <c r="A28" s="16" t="s">
        <v>27</v>
      </c>
      <c r="B28" s="18">
        <f>IF('[1]ESF '!F7&lt;'[1]ESF '!E7,'[1]ESF '!E7-'[1]ESF '!F7,0)</f>
        <v>0</v>
      </c>
      <c r="C28" s="18">
        <f>IF(B28&gt;0,0,'[1]ESF '!F7-'[1]ESF '!E7)</f>
        <v>0</v>
      </c>
    </row>
    <row r="29" spans="1:9">
      <c r="A29" s="16" t="s">
        <v>28</v>
      </c>
      <c r="B29" s="18">
        <f>IF('[1]ESF '!F8&lt;'[1]ESF '!E8,'[1]ESF '!E8-'[1]ESF '!F8,0)</f>
        <v>0</v>
      </c>
      <c r="C29" s="18">
        <f>IF(B29&gt;0,0,'[1]ESF '!F8-'[1]ESF '!E8)</f>
        <v>0</v>
      </c>
    </row>
    <row r="30" spans="1:9">
      <c r="A30" s="16" t="s">
        <v>29</v>
      </c>
      <c r="B30" s="18">
        <f>IF('[1]ESF '!F9&lt;'[1]ESF '!E9,'[1]ESF '!E9-'[1]ESF '!F9,0)</f>
        <v>0</v>
      </c>
      <c r="C30" s="18">
        <f>IF(B30&gt;0,0,'[1]ESF '!F9-'[1]ESF '!E9)</f>
        <v>0</v>
      </c>
    </row>
    <row r="31" spans="1:9" ht="25.5">
      <c r="A31" s="16" t="s">
        <v>30</v>
      </c>
      <c r="B31" s="18">
        <f>IF('[1]ESF '!F10&lt;'[1]ESF '!E10,'[1]ESF '!E10-'[1]ESF '!F10,0)</f>
        <v>0</v>
      </c>
      <c r="C31" s="18">
        <f>IF(B31&gt;0,0,'[1]ESF '!F10-'[1]ESF '!E10)</f>
        <v>0</v>
      </c>
    </row>
    <row r="32" spans="1:9">
      <c r="A32" s="16" t="s">
        <v>31</v>
      </c>
      <c r="B32" s="18">
        <f>IF('[1]ESF '!F11&lt;'[1]ESF '!E11,'[1]ESF '!E11-'[1]ESF '!F11,0)</f>
        <v>0</v>
      </c>
      <c r="C32" s="18">
        <f>IF(B32&gt;0,0,'[1]ESF '!F11-'[1]ESF '!E11)</f>
        <v>0</v>
      </c>
    </row>
    <row r="33" spans="1:9">
      <c r="A33" s="16" t="s">
        <v>32</v>
      </c>
      <c r="B33" s="18">
        <f>IF('[1]ESF '!F12&lt;'[1]ESF '!E12,'[1]ESF '!E12-'[1]ESF '!F12,0)</f>
        <v>0</v>
      </c>
      <c r="C33" s="18">
        <f>IF(B33&gt;0,0,'[1]ESF '!F12-'[1]ESF '!E12)</f>
        <v>0</v>
      </c>
    </row>
    <row r="34" spans="1:9">
      <c r="A34" s="22"/>
      <c r="B34" s="23"/>
      <c r="C34" s="23"/>
    </row>
    <row r="35" spans="1:9">
      <c r="A35" s="15" t="s">
        <v>33</v>
      </c>
      <c r="B35" s="10">
        <f>SUM(B36:B41)</f>
        <v>0</v>
      </c>
      <c r="C35" s="10">
        <f>SUM(C36:C41)</f>
        <v>0</v>
      </c>
    </row>
    <row r="36" spans="1:9">
      <c r="A36" s="16" t="s">
        <v>34</v>
      </c>
      <c r="B36" s="18">
        <f>IF('[1]ESF '!F17&lt;'[1]ESF '!E17,'[1]ESF '!E17-'[1]ESF '!F17,0)</f>
        <v>0</v>
      </c>
      <c r="C36" s="18">
        <f>IF(B36&gt;0,0,'[1]ESF '!F17-'[1]ESF '!E17)</f>
        <v>0</v>
      </c>
    </row>
    <row r="37" spans="1:9">
      <c r="A37" s="16" t="s">
        <v>35</v>
      </c>
      <c r="B37" s="18">
        <f>IF('[1]ESF '!F18&lt;'[1]ESF '!E18,'[1]ESF '!E18-'[1]ESF '!F18,0)</f>
        <v>0</v>
      </c>
      <c r="C37" s="18">
        <f>IF(B37&gt;0,0,'[1]ESF '!F18-'[1]ESF '!E18)</f>
        <v>0</v>
      </c>
    </row>
    <row r="38" spans="1:9">
      <c r="A38" s="16" t="s">
        <v>36</v>
      </c>
      <c r="B38" s="18">
        <f>IF('[1]ESF '!F19&lt;'[1]ESF '!E19,'[1]ESF '!E19-'[1]ESF '!F19,0)</f>
        <v>0</v>
      </c>
      <c r="C38" s="18">
        <f>IF(B38&gt;0,0,'[1]ESF '!F19-'[1]ESF '!E19)</f>
        <v>0</v>
      </c>
    </row>
    <row r="39" spans="1:9">
      <c r="A39" s="16" t="s">
        <v>37</v>
      </c>
      <c r="B39" s="18">
        <f>IF('[1]ESF '!F20&lt;'[1]ESF '!E20,'[1]ESF '!E20-'[1]ESF '!F20,0)</f>
        <v>0</v>
      </c>
      <c r="C39" s="18">
        <f>IF(B39&gt;0,0,'[1]ESF '!F20-'[1]ESF '!E20)</f>
        <v>0</v>
      </c>
    </row>
    <row r="40" spans="1:9" ht="25.5">
      <c r="A40" s="16" t="s">
        <v>38</v>
      </c>
      <c r="B40" s="18">
        <f>IF('[1]ESF '!F21&lt;'[1]ESF '!E21,'[1]ESF '!E21-'[1]ESF '!F21,0)</f>
        <v>0</v>
      </c>
      <c r="C40" s="18">
        <f>IF(B40&gt;0,0,'[1]ESF '!F21-'[1]ESF '!E21)</f>
        <v>0</v>
      </c>
    </row>
    <row r="41" spans="1:9">
      <c r="A41" s="16" t="s">
        <v>39</v>
      </c>
      <c r="B41" s="18">
        <f>IF('[1]ESF '!F22&lt;'[1]ESF '!E22,'[1]ESF '!E22-'[1]ESF '!F22,0)</f>
        <v>0</v>
      </c>
      <c r="C41" s="18">
        <f>IF(B41&gt;0,0,'[1]ESF '!F22-'[1]ESF '!E22)</f>
        <v>0</v>
      </c>
    </row>
    <row r="42" spans="1:9">
      <c r="A42" s="26"/>
      <c r="B42" s="23"/>
      <c r="C42" s="23"/>
    </row>
    <row r="43" spans="1:9" s="11" customFormat="1">
      <c r="A43" s="9" t="s">
        <v>40</v>
      </c>
      <c r="B43" s="10">
        <f>+B45+B50+B57</f>
        <v>13965.469999999739</v>
      </c>
      <c r="C43" s="10">
        <f>+C45+C50+C57</f>
        <v>946384.84999999974</v>
      </c>
      <c r="E43" s="12"/>
      <c r="F43" s="14"/>
      <c r="G43" s="14"/>
      <c r="H43" s="14"/>
      <c r="I43" s="14"/>
    </row>
    <row r="44" spans="1:9" s="11" customFormat="1">
      <c r="A44" s="9"/>
      <c r="B44" s="10"/>
      <c r="C44" s="10"/>
      <c r="E44" s="12"/>
      <c r="F44" s="14"/>
      <c r="G44" s="14"/>
      <c r="H44" s="14"/>
      <c r="I44" s="14"/>
    </row>
    <row r="45" spans="1:9">
      <c r="A45" s="15" t="s">
        <v>41</v>
      </c>
      <c r="B45" s="10">
        <f>SUM(B46:B48)</f>
        <v>0</v>
      </c>
      <c r="C45" s="10">
        <f>SUM(C46:C48)</f>
        <v>0</v>
      </c>
      <c r="E45" s="21"/>
    </row>
    <row r="46" spans="1:9">
      <c r="A46" s="16" t="s">
        <v>42</v>
      </c>
      <c r="B46" s="18">
        <f>IF('[1]ESF '!F31&lt;'[1]ESF '!E31,'[1]ESF '!E31-'[1]ESF '!F31,0)</f>
        <v>0</v>
      </c>
      <c r="C46" s="18">
        <f>IF(B46&gt;0,0,'[1]ESF '!F31-'[1]ESF '!E31)</f>
        <v>0</v>
      </c>
      <c r="E46" s="21"/>
    </row>
    <row r="47" spans="1:9">
      <c r="A47" s="16" t="s">
        <v>43</v>
      </c>
      <c r="B47" s="18">
        <f>IF('[1]ESF '!F32&lt;'[1]ESF '!E32,'[1]ESF '!E32-'[1]ESF '!F32,0)</f>
        <v>0</v>
      </c>
      <c r="C47" s="18">
        <f>IF(B47&gt;0,0,'[1]ESF '!F32-'[1]ESF '!E32)</f>
        <v>0</v>
      </c>
      <c r="E47" s="21"/>
    </row>
    <row r="48" spans="1:9">
      <c r="A48" s="16" t="s">
        <v>44</v>
      </c>
      <c r="B48" s="18">
        <f>IF('[1]ESF '!F33&lt;'[1]ESF '!E33,'[1]ESF '!E33-'[1]ESF '!F33,0)</f>
        <v>0</v>
      </c>
      <c r="C48" s="18">
        <f>IF(B48&gt;0,0,'[1]ESF '!F33-'[1]ESF '!E33)</f>
        <v>0</v>
      </c>
      <c r="E48" s="21"/>
    </row>
    <row r="49" spans="1:5">
      <c r="A49" s="22"/>
      <c r="B49" s="23"/>
      <c r="C49" s="23"/>
    </row>
    <row r="50" spans="1:5">
      <c r="A50" s="15" t="s">
        <v>45</v>
      </c>
      <c r="B50" s="10">
        <f>SUM(B51:B55)</f>
        <v>13965.469999999739</v>
      </c>
      <c r="C50" s="10">
        <f>SUM(C51:C55)</f>
        <v>946384.84999999974</v>
      </c>
    </row>
    <row r="51" spans="1:5">
      <c r="A51" s="16" t="s">
        <v>46</v>
      </c>
      <c r="B51" s="18">
        <f>IF('[1]ESF '!F36&lt;'[1]ESF '!E36,'[1]ESF '!E36-'[1]ESF '!F36,0)</f>
        <v>0</v>
      </c>
      <c r="C51" s="18">
        <f>IF(B51&gt;0,0,'[1]ESF '!F36-'[1]ESF '!E36)</f>
        <v>946384.84999999974</v>
      </c>
      <c r="E51" s="19"/>
    </row>
    <row r="52" spans="1:5">
      <c r="A52" s="16" t="s">
        <v>47</v>
      </c>
      <c r="B52" s="18">
        <f>IF('[1]ESF '!F37&lt;'[1]ESF '!E37,'[1]ESF '!E37-'[1]ESF '!F37,0)</f>
        <v>13965.469999999739</v>
      </c>
      <c r="C52" s="18">
        <f>IF(B52&gt;0,0,'[1]ESF '!F37-'[1]ESF '!E37)</f>
        <v>0</v>
      </c>
    </row>
    <row r="53" spans="1:5">
      <c r="A53" s="16" t="s">
        <v>48</v>
      </c>
      <c r="B53" s="18">
        <f>IF('[1]ESF '!F38&lt;'[1]ESF '!E38,'[1]ESF '!E38-'[1]ESF '!F38,0)</f>
        <v>0</v>
      </c>
      <c r="C53" s="18">
        <f>IF(B53&gt;0,0,'[1]ESF '!F38-'[1]ESF '!E38)</f>
        <v>0</v>
      </c>
      <c r="E53" s="19"/>
    </row>
    <row r="54" spans="1:5">
      <c r="A54" s="16" t="s">
        <v>49</v>
      </c>
      <c r="B54" s="18">
        <f>IF('[1]ESF '!F39&lt;'[1]ESF '!E39,'[1]ESF '!E39-'[1]ESF '!F39,0)</f>
        <v>0</v>
      </c>
      <c r="C54" s="18">
        <f>IF(B54&gt;0,0,'[1]ESF '!F39-'[1]ESF '!E39)</f>
        <v>0</v>
      </c>
      <c r="E54" s="19"/>
    </row>
    <row r="55" spans="1:5">
      <c r="A55" s="16" t="s">
        <v>50</v>
      </c>
      <c r="B55" s="18">
        <f>IF('[1]ESF '!F40&lt;'[1]ESF '!E40,'[1]ESF '!E40-'[1]ESF '!F40,0)</f>
        <v>0</v>
      </c>
      <c r="C55" s="18">
        <f>IF(B55&gt;0,0,'[1]ESF '!F40-'[1]ESF '!E40)</f>
        <v>0</v>
      </c>
      <c r="E55" s="19"/>
    </row>
    <row r="56" spans="1:5">
      <c r="A56" s="22"/>
      <c r="B56" s="23"/>
      <c r="C56" s="23"/>
    </row>
    <row r="57" spans="1:5" ht="25.5">
      <c r="A57" s="15" t="s">
        <v>51</v>
      </c>
      <c r="B57" s="10">
        <f>SUM(B58:B59)</f>
        <v>0</v>
      </c>
      <c r="C57" s="10">
        <f>SUM(C58:C59)</f>
        <v>0</v>
      </c>
    </row>
    <row r="58" spans="1:5">
      <c r="A58" s="16" t="s">
        <v>52</v>
      </c>
      <c r="B58" s="18">
        <f>IF(A58&gt;0,0,'[2]0312_ESF_PEGT_CLC_2304'!E43-'[2]0312_ESF_PEGT_CLC_2304'!D43)</f>
        <v>0</v>
      </c>
      <c r="C58" s="18">
        <f>IF(B58&gt;0,0,'[3]312_ESF'!F43-'[3]312_ESF'!E43)</f>
        <v>0</v>
      </c>
    </row>
    <row r="59" spans="1:5">
      <c r="A59" s="16" t="s">
        <v>53</v>
      </c>
      <c r="B59" s="18">
        <f>IF(A59&gt;0,0,'[2]0312_ESF_PEGT_CLC_2304'!E44-'[2]0312_ESF_PEGT_CLC_2304'!D44)</f>
        <v>0</v>
      </c>
      <c r="C59" s="18">
        <f>IF(B59&gt;0,0,'[3]312_ESF'!F44-'[3]312_ESF'!E44)</f>
        <v>0</v>
      </c>
    </row>
    <row r="60" spans="1:5">
      <c r="A60" s="16"/>
      <c r="B60" s="18"/>
      <c r="C60" s="18"/>
    </row>
    <row r="61" spans="1:5">
      <c r="A61" s="27"/>
      <c r="B61" s="27"/>
      <c r="C61" s="27"/>
    </row>
    <row r="62" spans="1:5" ht="15.75" customHeight="1">
      <c r="A62" s="27" t="s">
        <v>54</v>
      </c>
      <c r="B62" s="27"/>
      <c r="C62" s="27"/>
    </row>
    <row r="64" spans="1:5">
      <c r="B64" s="29"/>
      <c r="C64" s="29"/>
      <c r="E64" s="21"/>
    </row>
    <row r="65" spans="1:14">
      <c r="A65" s="30" t="s">
        <v>55</v>
      </c>
      <c r="B65" s="31" t="s">
        <v>56</v>
      </c>
      <c r="C65" s="31"/>
      <c r="D65" s="32"/>
      <c r="E65" s="33"/>
      <c r="F65" s="34"/>
      <c r="G65" s="34"/>
      <c r="H65" s="34"/>
      <c r="I65" s="34"/>
      <c r="J65" s="35"/>
      <c r="K65" s="35"/>
      <c r="L65" s="35"/>
      <c r="M65" s="35"/>
      <c r="N65" s="36"/>
    </row>
    <row r="66" spans="1:14" ht="25.5" customHeight="1">
      <c r="A66" s="37" t="s">
        <v>57</v>
      </c>
      <c r="B66" s="38" t="s">
        <v>58</v>
      </c>
      <c r="C66" s="38"/>
      <c r="D66" s="35"/>
      <c r="E66" s="34"/>
      <c r="F66" s="34"/>
      <c r="G66" s="39"/>
      <c r="H66" s="39"/>
      <c r="I66" s="39"/>
      <c r="J66" s="40"/>
      <c r="K66" s="40"/>
      <c r="L66" s="40"/>
      <c r="M66" s="40"/>
      <c r="N66" s="40"/>
    </row>
    <row r="67" spans="1:14">
      <c r="B67" s="41"/>
      <c r="C67" s="41"/>
    </row>
    <row r="69" spans="1:14">
      <c r="B69" s="42"/>
    </row>
    <row r="70" spans="1:14" hidden="1">
      <c r="A70" s="43"/>
    </row>
    <row r="71" spans="1:14" hidden="1">
      <c r="A71" s="44" t="s">
        <v>59</v>
      </c>
    </row>
    <row r="72" spans="1:14" hidden="1">
      <c r="A72" s="44" t="s">
        <v>60</v>
      </c>
    </row>
  </sheetData>
  <sheetProtection formatRows="0" autoFilter="0"/>
  <mergeCells count="5">
    <mergeCell ref="A1:C1"/>
    <mergeCell ref="A61:C61"/>
    <mergeCell ref="A62:C62"/>
    <mergeCell ref="B65:C65"/>
    <mergeCell ref="B66:C66"/>
  </mergeCells>
  <printOptions horizontalCentered="1"/>
  <pageMargins left="0.78740157480314998" right="0.59055118110236204" top="0.78740157480314998" bottom="0.78740157480314998" header="0.31496062992126" footer="0.31496062992126"/>
  <pageSetup scale="7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cmanceral</dc:creator>
  <cp:lastModifiedBy>cmanceral</cp:lastModifiedBy>
  <dcterms:created xsi:type="dcterms:W3CDTF">2026-07-09T21:52:22Z</dcterms:created>
  <dcterms:modified xsi:type="dcterms:W3CDTF">2026-07-09T21:52:22Z</dcterms:modified>
</cp:coreProperties>
</file>