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EA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_xlnm.Extract">[3]EGRESOS!#REF!</definedName>
    <definedName name="_xlnm.Print_Area" localSheetId="0">EAI!$A$1:$G$49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CONTABLE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">[2]TOTAL!#REF!</definedName>
    <definedName name="PRESUPUESTAL">[2]TOTAL!#REF!</definedName>
    <definedName name="REPORTO">#REF!</definedName>
    <definedName name="T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/>
  <c r="B38"/>
  <c r="G36"/>
  <c r="D36"/>
  <c r="D35" s="1"/>
  <c r="G35"/>
  <c r="F35"/>
  <c r="E35"/>
  <c r="C35"/>
  <c r="B35"/>
  <c r="F33"/>
  <c r="G33" s="1"/>
  <c r="E33"/>
  <c r="D33"/>
  <c r="C33"/>
  <c r="F32"/>
  <c r="F38" s="1"/>
  <c r="E32"/>
  <c r="D32"/>
  <c r="C32"/>
  <c r="G31"/>
  <c r="D31"/>
  <c r="G30"/>
  <c r="D30"/>
  <c r="C29"/>
  <c r="B29"/>
  <c r="G27"/>
  <c r="D27"/>
  <c r="G26"/>
  <c r="D26"/>
  <c r="G25"/>
  <c r="D25"/>
  <c r="G24"/>
  <c r="D24"/>
  <c r="G23"/>
  <c r="D23"/>
  <c r="G22"/>
  <c r="D22"/>
  <c r="D19" s="1"/>
  <c r="G21"/>
  <c r="G19" s="1"/>
  <c r="D21"/>
  <c r="G20"/>
  <c r="D20"/>
  <c r="F19"/>
  <c r="E19"/>
  <c r="C19"/>
  <c r="B19"/>
  <c r="F15"/>
  <c r="E15"/>
  <c r="C15"/>
  <c r="B15"/>
  <c r="G13"/>
  <c r="G12"/>
  <c r="G11"/>
  <c r="G10"/>
  <c r="G9"/>
  <c r="G8"/>
  <c r="G7"/>
  <c r="G6"/>
  <c r="G5"/>
  <c r="G4"/>
  <c r="D13"/>
  <c r="D12"/>
  <c r="D11"/>
  <c r="D10"/>
  <c r="D9"/>
  <c r="D8"/>
  <c r="D7"/>
  <c r="D6"/>
  <c r="D5"/>
  <c r="D4"/>
  <c r="D29" l="1"/>
  <c r="E38"/>
  <c r="D38"/>
  <c r="G32"/>
  <c r="G29" s="1"/>
  <c r="E29"/>
  <c r="F29"/>
  <c r="G15"/>
  <c r="G16" s="1"/>
  <c r="D15"/>
  <c r="G38" l="1"/>
  <c r="G39" s="1"/>
</calcChain>
</file>

<file path=xl/sharedStrings.xml><?xml version="1.0" encoding="utf-8"?>
<sst xmlns="http://schemas.openxmlformats.org/spreadsheetml/2006/main" count="53" uniqueCount="32">
  <si>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</si>
  <si>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</si>
  <si>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</si>
  <si>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</si>
  <si>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</si>
  <si>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</si>
  <si>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</si>
  <si>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</si>
  <si>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</si>
  <si>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</si>
  <si>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</si>
  <si>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</si>
  <si>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</si>
  <si>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</si>
  <si>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</si>
  <si>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</si>
  <si>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</si>
  <si>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</si>
  <si>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</si>
  <si>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</si>
  <si>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</si>
  <si>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Aptos Narrow"/>
        <family val="2"/>
        <scheme val="minor"/>
      </rPr>
      <t xml:space="preserve"> Incluye intereses que generan las cuentas bancarias del Poder Ejecutivo de la Federación, de las Entidades Federativas, así como de los Municipios.</t>
    </r>
  </si>
  <si>
    <t>Ingresos excedentes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</si>
  <si>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</si>
  <si>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</si>
  <si>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</si>
  <si>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Aptos Narrow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</si>
  <si>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Aptos Narrow"/>
        <family val="2"/>
        <scheme val="minor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</si>
  <si>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                             Ing. Marisol Suárez Correa          </t>
  </si>
  <si>
    <t xml:space="preserve">Juan Lara Centeno </t>
  </si>
  <si>
    <t xml:space="preserve">                           Presidente del Comité Técnico                   Dirección de Control y Seguimiento de Fideicomisos </t>
  </si>
  <si>
    <t>Fideicomiso de Apoyo Compoartido al Consejo de Cuenca Lerma Chapala "FICUENCA"
Estado Analítico de Ingresos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</si>
</sst>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General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6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4" fillId="2" borderId="9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vertical="top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7" fillId="0" borderId="0" xfId="2" applyFont="1" applyAlignment="1" applyProtection="1">
      <alignment vertical="top"/>
      <protection locked="0"/>
    </xf>
    <xf numFmtId="0" fontId="4" fillId="2" borderId="10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left" vertical="top" wrapText="1" indent="1"/>
      <protection locked="0"/>
    </xf>
    <xf numFmtId="0" fontId="8" fillId="0" borderId="0" xfId="2" applyFont="1" applyAlignment="1" applyProtection="1">
      <alignment horizontal="left" vertical="top" wrapText="1" indent="1"/>
      <protection locked="0"/>
    </xf>
    <xf numFmtId="0" fontId="8" fillId="0" borderId="0" xfId="2" applyFont="1" applyAlignment="1">
      <alignment horizontal="left" vertical="top" wrapText="1" indent="1"/>
    </xf>
    <xf numFmtId="4" fontId="5" fillId="0" borderId="10" xfId="2" applyNumberFormat="1" applyFont="1" applyBorder="1" applyAlignment="1" applyProtection="1">
      <alignment vertical="top"/>
      <protection locked="0"/>
    </xf>
    <xf numFmtId="0" fontId="4" fillId="0" borderId="6" xfId="2" applyFont="1" applyBorder="1" applyAlignment="1" applyProtection="1">
      <alignment horizontal="left" vertical="top" indent="3"/>
      <protection locked="0"/>
    </xf>
    <xf numFmtId="4" fontId="4" fillId="0" borderId="6" xfId="2" applyNumberFormat="1" applyFont="1" applyBorder="1" applyAlignment="1" applyProtection="1">
      <alignment vertical="top"/>
      <protection locked="0"/>
    </xf>
    <xf numFmtId="0" fontId="8" fillId="0" borderId="2" xfId="2" applyFont="1" applyBorder="1" applyAlignment="1" applyProtection="1">
      <alignment vertical="top"/>
      <protection locked="0"/>
    </xf>
    <xf numFmtId="4" fontId="8" fillId="0" borderId="2" xfId="2" applyNumberFormat="1" applyFont="1" applyBorder="1" applyAlignment="1" applyProtection="1">
      <alignment vertical="top"/>
      <protection locked="0"/>
    </xf>
    <xf numFmtId="4" fontId="8" fillId="0" borderId="3" xfId="2" applyNumberFormat="1" applyFont="1" applyBorder="1" applyAlignment="1" applyProtection="1">
      <alignment vertical="top"/>
      <protection locked="0"/>
    </xf>
    <xf numFmtId="4" fontId="4" fillId="0" borderId="5" xfId="2" applyNumberFormat="1" applyFont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/>
    </xf>
    <xf numFmtId="0" fontId="4" fillId="0" borderId="11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4" fillId="0" borderId="11" xfId="2" applyFont="1" applyBorder="1" applyAlignment="1">
      <alignment vertical="top"/>
    </xf>
    <xf numFmtId="0" fontId="4" fillId="0" borderId="6" xfId="2" applyFont="1" applyBorder="1" applyAlignment="1">
      <alignment horizontal="center" vertical="top" wrapText="1"/>
    </xf>
    <xf numFmtId="0" fontId="0" fillId="0" borderId="0" xfId="2" applyFont="1" applyAlignment="1" applyProtection="1">
      <alignment vertical="top"/>
      <protection locked="0"/>
    </xf>
    <xf numFmtId="164" fontId="4" fillId="0" borderId="4" xfId="1" applyNumberFormat="1" applyFont="1" applyBorder="1" applyAlignment="1" applyProtection="1">
      <alignment vertical="top"/>
      <protection locked="0"/>
    </xf>
    <xf numFmtId="164" fontId="8" fillId="0" borderId="8" xfId="1" applyNumberFormat="1" applyFont="1" applyBorder="1" applyAlignment="1" applyProtection="1">
      <alignment vertical="top"/>
      <protection locked="0"/>
    </xf>
    <xf numFmtId="164" fontId="4" fillId="0" borderId="8" xfId="1" applyNumberFormat="1" applyFont="1" applyBorder="1" applyAlignment="1" applyProtection="1">
      <alignment vertical="top"/>
      <protection locked="0"/>
    </xf>
    <xf numFmtId="164" fontId="4" fillId="0" borderId="10" xfId="1" applyNumberFormat="1" applyFont="1" applyBorder="1" applyAlignment="1" applyProtection="1">
      <alignment vertical="top"/>
      <protection locked="0"/>
    </xf>
    <xf numFmtId="164" fontId="8" fillId="0" borderId="9" xfId="1" applyNumberFormat="1" applyFont="1" applyBorder="1" applyAlignment="1" applyProtection="1">
      <alignment vertical="top"/>
      <protection locked="0"/>
    </xf>
    <xf numFmtId="164" fontId="8" fillId="0" borderId="4" xfId="1" applyNumberFormat="1" applyFont="1" applyBorder="1" applyAlignment="1" applyProtection="1">
      <alignment vertical="top"/>
      <protection locked="0"/>
    </xf>
    <xf numFmtId="164" fontId="8" fillId="0" borderId="2" xfId="1" applyNumberFormat="1" applyFont="1" applyBorder="1" applyAlignment="1" applyProtection="1">
      <alignment vertical="top"/>
      <protection locked="0"/>
    </xf>
    <xf numFmtId="164" fontId="4" fillId="0" borderId="7" xfId="1" applyNumberFormat="1" applyFont="1" applyBorder="1" applyAlignment="1" applyProtection="1">
      <alignment vertical="top"/>
      <protection locked="0"/>
    </xf>
    <xf numFmtId="164" fontId="8" fillId="0" borderId="10" xfId="1" applyNumberFormat="1" applyFont="1" applyBorder="1" applyAlignment="1" applyProtection="1">
      <alignment vertical="top"/>
      <protection locked="0"/>
    </xf>
    <xf numFmtId="0" fontId="3" fillId="0" borderId="0" xfId="3" applyFont="1" applyAlignment="1">
      <alignment vertical="center"/>
    </xf>
    <xf numFmtId="4" fontId="4" fillId="0" borderId="5" xfId="12" applyNumberFormat="1" applyFont="1" applyBorder="1" applyAlignment="1" applyProtection="1">
      <alignment vertical="top"/>
      <protection locked="0"/>
    </xf>
    <xf numFmtId="0" fontId="8" fillId="0" borderId="0" xfId="12" applyFont="1" applyAlignment="1">
      <alignment horizontal="left" vertical="top" wrapText="1" indent="1"/>
    </xf>
    <xf numFmtId="0" fontId="2" fillId="2" borderId="1" xfId="2" applyFont="1" applyFill="1" applyBorder="1" applyAlignment="1" applyProtection="1">
      <alignment horizontal="center" vertical="top" wrapText="1"/>
      <protection locked="0"/>
    </xf>
    <xf numFmtId="0" fontId="2" fillId="2" borderId="2" xfId="2" applyFont="1" applyFill="1" applyBorder="1" applyAlignment="1" applyProtection="1">
      <alignment horizontal="center" vertical="top"/>
      <protection locked="0"/>
    </xf>
    <xf numFmtId="0" fontId="2" fillId="2" borderId="3" xfId="2" applyFont="1" applyFill="1" applyBorder="1" applyAlignment="1" applyProtection="1">
      <alignment horizontal="center" vertical="top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</cellXfs>
  <cellStyles count="22">
    <cellStyle name="=C:\WINNT\SYSTEM32\COMMAND.COM" xfId="5"/>
    <cellStyle name="Euro" xfId="6"/>
    <cellStyle name="Millares" xfId="1" builtinId="3"/>
    <cellStyle name="Millares 2" xfId="7"/>
    <cellStyle name="Millares 2 2" xfId="8"/>
    <cellStyle name="Millares 2 3" xfId="9"/>
    <cellStyle name="Millares 3" xfId="10"/>
    <cellStyle name="Moneda 2" xfId="11"/>
    <cellStyle name="Normal" xfId="0" builtinId="0"/>
    <cellStyle name="Normal 2" xfId="12"/>
    <cellStyle name="Normal 2 2" xfId="13"/>
    <cellStyle name="Normal 2 3 3" xfId="3"/>
    <cellStyle name="Normal 2 4 4" xfId="2"/>
    <cellStyle name="Normal 3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4"/>
    <cellStyle name="Porcentu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showGridLines="0" tabSelected="1" zoomScaleNormal="100" workbookViewId="0">
      <selection activeCell="A44" sqref="A44"/>
    </sheetView>
  </sheetViews>
  <sheetFormatPr baseColWidth="10" defaultColWidth="10.25" defaultRowHeight="11.25"/>
  <cols>
    <col min="1" max="1" width="53.625" style="2" customWidth="1"/>
    <col min="2" max="2" width="15.25" style="2" customWidth="1"/>
    <col min="3" max="3" width="17" style="2" customWidth="1"/>
    <col min="4" max="5" width="15.25" style="2" customWidth="1"/>
    <col min="6" max="6" width="16.125" style="2" customWidth="1"/>
    <col min="7" max="7" width="15.25" style="2" customWidth="1"/>
    <col min="8" max="16384" width="10.25" style="2"/>
  </cols>
  <sheetData>
    <row r="1" spans="1:7" ht="64.5" customHeight="1">
      <c r="A1" s="39" t="s">
        <v>31</v>
      </c>
      <c r="B1" s="40"/>
      <c r="C1" s="40"/>
      <c r="D1" s="40"/>
      <c r="E1" s="40"/>
      <c r="F1" s="40"/>
      <c r="G1" s="41"/>
    </row>
    <row r="2" spans="1:7" s="5" customFormat="1" ht="18" customHeight="1">
      <c r="A2" s="3"/>
      <c r="B2" s="42" t="s">
        <v>0</v>
      </c>
      <c r="C2" s="43"/>
      <c r="D2" s="43"/>
      <c r="E2" s="43"/>
      <c r="F2" s="44"/>
      <c r="G2" s="45" t="s">
        <v>1</v>
      </c>
    </row>
    <row r="3" spans="1:7" s="10" customFormat="1" ht="36.75" customHeight="1">
      <c r="A3" s="6" t="s">
        <v>2</v>
      </c>
      <c r="B3" s="7" t="s">
        <v>3</v>
      </c>
      <c r="C3" s="1" t="s">
        <v>4</v>
      </c>
      <c r="D3" s="1" t="s">
        <v>5</v>
      </c>
      <c r="E3" s="1" t="s">
        <v>6</v>
      </c>
      <c r="F3" s="8" t="s">
        <v>7</v>
      </c>
      <c r="G3" s="46"/>
    </row>
    <row r="4" spans="1:7">
      <c r="A4" s="11" t="s">
        <v>8</v>
      </c>
      <c r="B4" s="28">
        <v>0</v>
      </c>
      <c r="C4" s="28">
        <v>0</v>
      </c>
      <c r="D4" s="28">
        <f t="shared" ref="D4:D13" si="0">+B4+C4</f>
        <v>0</v>
      </c>
      <c r="E4" s="28">
        <v>0</v>
      </c>
      <c r="F4" s="28">
        <v>0</v>
      </c>
      <c r="G4" s="28">
        <f>+F4-B4</f>
        <v>0</v>
      </c>
    </row>
    <row r="5" spans="1:7">
      <c r="A5" s="12" t="s">
        <v>9</v>
      </c>
      <c r="B5" s="28">
        <v>0</v>
      </c>
      <c r="C5" s="28">
        <v>0</v>
      </c>
      <c r="D5" s="28">
        <f t="shared" si="0"/>
        <v>0</v>
      </c>
      <c r="E5" s="28">
        <v>0</v>
      </c>
      <c r="F5" s="28">
        <v>0</v>
      </c>
      <c r="G5" s="28">
        <f>+F5-B5</f>
        <v>0</v>
      </c>
    </row>
    <row r="6" spans="1:7">
      <c r="A6" s="11" t="s">
        <v>10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f t="shared" ref="G6:G13" si="1">+F6-B6</f>
        <v>0</v>
      </c>
    </row>
    <row r="7" spans="1:7">
      <c r="A7" s="11" t="s">
        <v>11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f t="shared" si="1"/>
        <v>0</v>
      </c>
    </row>
    <row r="8" spans="1:7">
      <c r="A8" s="13" t="s">
        <v>12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f t="shared" si="1"/>
        <v>0</v>
      </c>
    </row>
    <row r="9" spans="1:7">
      <c r="A9" s="12" t="s">
        <v>13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7">
      <c r="A10" s="11" t="s">
        <v>14</v>
      </c>
      <c r="B10" s="28">
        <v>0</v>
      </c>
      <c r="C10" s="28">
        <v>1272273.52</v>
      </c>
      <c r="D10" s="28">
        <f t="shared" si="0"/>
        <v>1272273.52</v>
      </c>
      <c r="E10" s="28">
        <v>33783.089999999997</v>
      </c>
      <c r="F10" s="28">
        <v>33783.089999999997</v>
      </c>
      <c r="G10" s="28">
        <f t="shared" si="1"/>
        <v>33783.089999999997</v>
      </c>
    </row>
    <row r="11" spans="1:7" ht="22.5">
      <c r="A11" s="11" t="s">
        <v>19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7" ht="22.5">
      <c r="A12" s="11" t="s">
        <v>15</v>
      </c>
      <c r="B12" s="28">
        <v>0</v>
      </c>
      <c r="C12" s="28">
        <v>2150000</v>
      </c>
      <c r="D12" s="28">
        <f t="shared" si="0"/>
        <v>2150000</v>
      </c>
      <c r="E12" s="28">
        <v>0</v>
      </c>
      <c r="F12" s="28">
        <v>0</v>
      </c>
      <c r="G12" s="28">
        <f t="shared" si="1"/>
        <v>0</v>
      </c>
    </row>
    <row r="13" spans="1:7">
      <c r="A13" s="11" t="s">
        <v>16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</row>
    <row r="14" spans="1:7">
      <c r="B14" s="14"/>
      <c r="C14" s="14"/>
      <c r="D14" s="14"/>
      <c r="E14" s="14"/>
      <c r="F14" s="14"/>
      <c r="G14" s="14"/>
    </row>
    <row r="15" spans="1:7">
      <c r="A15" s="15" t="s">
        <v>17</v>
      </c>
      <c r="B15" s="31">
        <f>SUM(B4:B14)</f>
        <v>0</v>
      </c>
      <c r="C15" s="31">
        <f>SUM(C4:C14)</f>
        <v>3422273.52</v>
      </c>
      <c r="D15" s="31">
        <f>+B15+C15</f>
        <v>3422273.52</v>
      </c>
      <c r="E15" s="31">
        <f>SUM(E4:E14)</f>
        <v>33783.089999999997</v>
      </c>
      <c r="F15" s="31">
        <f>SUM(F5:F14)</f>
        <v>33783.089999999997</v>
      </c>
      <c r="G15" s="32">
        <f>SUM(G4:G14)</f>
        <v>33783.089999999997</v>
      </c>
    </row>
    <row r="16" spans="1:7">
      <c r="A16" s="17"/>
      <c r="B16" s="18"/>
      <c r="C16" s="18"/>
      <c r="D16" s="19"/>
      <c r="E16" s="20" t="s">
        <v>22</v>
      </c>
      <c r="F16" s="16"/>
      <c r="G16" s="35">
        <f>IF(G15&gt;0,G15,0)</f>
        <v>33783.089999999997</v>
      </c>
    </row>
    <row r="17" spans="1:7" ht="10.5" customHeight="1">
      <c r="A17" s="4"/>
      <c r="B17" s="42" t="s">
        <v>0</v>
      </c>
      <c r="C17" s="43"/>
      <c r="D17" s="43"/>
      <c r="E17" s="43"/>
      <c r="F17" s="44"/>
      <c r="G17" s="45" t="s">
        <v>1</v>
      </c>
    </row>
    <row r="18" spans="1:7" ht="22.5">
      <c r="A18" s="9" t="s">
        <v>2</v>
      </c>
      <c r="B18" s="7" t="s">
        <v>3</v>
      </c>
      <c r="C18" s="1" t="s">
        <v>4</v>
      </c>
      <c r="D18" s="1" t="s">
        <v>5</v>
      </c>
      <c r="E18" s="1" t="s">
        <v>6</v>
      </c>
      <c r="F18" s="8" t="s">
        <v>7</v>
      </c>
      <c r="G18" s="46"/>
    </row>
    <row r="19" spans="1:7">
      <c r="A19" s="21" t="s">
        <v>18</v>
      </c>
      <c r="B19" s="27">
        <f>SUM(B20:B27)</f>
        <v>0</v>
      </c>
      <c r="C19" s="27">
        <f t="shared" ref="C19:G19" si="2">SUM(C20:C27)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</row>
    <row r="20" spans="1:7">
      <c r="A20" s="13" t="s">
        <v>8</v>
      </c>
      <c r="B20" s="28">
        <v>0</v>
      </c>
      <c r="C20" s="28">
        <v>0</v>
      </c>
      <c r="D20" s="28">
        <f>+B20+C20</f>
        <v>0</v>
      </c>
      <c r="E20" s="28">
        <v>0</v>
      </c>
      <c r="F20" s="28">
        <v>0</v>
      </c>
      <c r="G20" s="28">
        <f>+F20-B20</f>
        <v>0</v>
      </c>
    </row>
    <row r="21" spans="1:7">
      <c r="A21" s="13" t="s">
        <v>9</v>
      </c>
      <c r="B21" s="28">
        <v>0</v>
      </c>
      <c r="C21" s="28">
        <v>0</v>
      </c>
      <c r="D21" s="28">
        <f t="shared" ref="D21:D27" si="3">+B21+C21</f>
        <v>0</v>
      </c>
      <c r="E21" s="28">
        <v>0</v>
      </c>
      <c r="F21" s="28">
        <v>0</v>
      </c>
      <c r="G21" s="28">
        <f t="shared" ref="G21:G27" si="4">+F21-B21</f>
        <v>0</v>
      </c>
    </row>
    <row r="22" spans="1:7">
      <c r="A22" s="13" t="s">
        <v>10</v>
      </c>
      <c r="B22" s="28">
        <v>0</v>
      </c>
      <c r="C22" s="28">
        <v>0</v>
      </c>
      <c r="D22" s="28">
        <f t="shared" si="3"/>
        <v>0</v>
      </c>
      <c r="E22" s="28">
        <v>0</v>
      </c>
      <c r="F22" s="28">
        <v>0</v>
      </c>
      <c r="G22" s="28">
        <f t="shared" si="4"/>
        <v>0</v>
      </c>
    </row>
    <row r="23" spans="1:7">
      <c r="A23" s="13" t="s">
        <v>11</v>
      </c>
      <c r="B23" s="28">
        <v>0</v>
      </c>
      <c r="C23" s="28">
        <v>0</v>
      </c>
      <c r="D23" s="28">
        <f t="shared" si="3"/>
        <v>0</v>
      </c>
      <c r="E23" s="28">
        <v>0</v>
      </c>
      <c r="F23" s="28">
        <v>0</v>
      </c>
      <c r="G23" s="28">
        <f t="shared" si="4"/>
        <v>0</v>
      </c>
    </row>
    <row r="24" spans="1:7">
      <c r="A24" s="13" t="s">
        <v>23</v>
      </c>
      <c r="B24" s="28">
        <v>0</v>
      </c>
      <c r="C24" s="28">
        <v>0</v>
      </c>
      <c r="D24" s="28">
        <f t="shared" si="3"/>
        <v>0</v>
      </c>
      <c r="E24" s="28">
        <v>0</v>
      </c>
      <c r="F24" s="28">
        <v>0</v>
      </c>
      <c r="G24" s="28">
        <f t="shared" si="4"/>
        <v>0</v>
      </c>
    </row>
    <row r="25" spans="1:7">
      <c r="A25" s="13" t="s">
        <v>24</v>
      </c>
      <c r="B25" s="28">
        <v>0</v>
      </c>
      <c r="C25" s="28">
        <v>0</v>
      </c>
      <c r="D25" s="28">
        <f t="shared" si="3"/>
        <v>0</v>
      </c>
      <c r="E25" s="28">
        <v>0</v>
      </c>
      <c r="F25" s="28">
        <v>0</v>
      </c>
      <c r="G25" s="28">
        <f t="shared" si="4"/>
        <v>0</v>
      </c>
    </row>
    <row r="26" spans="1:7" ht="22.5">
      <c r="A26" s="13" t="s">
        <v>19</v>
      </c>
      <c r="B26" s="28">
        <v>0</v>
      </c>
      <c r="C26" s="28">
        <v>0</v>
      </c>
      <c r="D26" s="28">
        <f t="shared" si="3"/>
        <v>0</v>
      </c>
      <c r="E26" s="28">
        <v>0</v>
      </c>
      <c r="F26" s="28">
        <v>0</v>
      </c>
      <c r="G26" s="28">
        <f t="shared" si="4"/>
        <v>0</v>
      </c>
    </row>
    <row r="27" spans="1:7" ht="22.5">
      <c r="A27" s="13" t="s">
        <v>15</v>
      </c>
      <c r="B27" s="28">
        <v>0</v>
      </c>
      <c r="C27" s="28">
        <v>0</v>
      </c>
      <c r="D27" s="28">
        <f t="shared" si="3"/>
        <v>0</v>
      </c>
      <c r="E27" s="28">
        <v>0</v>
      </c>
      <c r="F27" s="28">
        <v>0</v>
      </c>
      <c r="G27" s="28">
        <f t="shared" si="4"/>
        <v>0</v>
      </c>
    </row>
    <row r="28" spans="1:7">
      <c r="A28" s="13"/>
      <c r="B28" s="28"/>
      <c r="C28" s="28"/>
      <c r="D28" s="28"/>
      <c r="E28" s="28"/>
      <c r="F28" s="28"/>
      <c r="G28" s="28"/>
    </row>
    <row r="29" spans="1:7" ht="33.75">
      <c r="A29" s="22" t="s">
        <v>20</v>
      </c>
      <c r="B29" s="29">
        <f>SUM(B30:B33)</f>
        <v>0</v>
      </c>
      <c r="C29" s="29">
        <f t="shared" ref="C29:G29" si="5">SUM(C30:C33)</f>
        <v>3422273.52</v>
      </c>
      <c r="D29" s="29">
        <f t="shared" si="5"/>
        <v>3422273.52</v>
      </c>
      <c r="E29" s="29">
        <f t="shared" si="5"/>
        <v>33783.089999999997</v>
      </c>
      <c r="F29" s="29">
        <f t="shared" si="5"/>
        <v>33783.089999999997</v>
      </c>
      <c r="G29" s="29">
        <f t="shared" si="5"/>
        <v>33783.089999999997</v>
      </c>
    </row>
    <row r="30" spans="1:7">
      <c r="A30" s="13" t="s">
        <v>9</v>
      </c>
      <c r="B30" s="28">
        <v>0</v>
      </c>
      <c r="C30" s="28">
        <v>0</v>
      </c>
      <c r="D30" s="28">
        <f>+B30+C30</f>
        <v>0</v>
      </c>
      <c r="E30" s="28">
        <v>0</v>
      </c>
      <c r="F30" s="28">
        <v>0</v>
      </c>
      <c r="G30" s="28">
        <f t="shared" ref="G30:G33" si="6">+F30-B30</f>
        <v>0</v>
      </c>
    </row>
    <row r="31" spans="1:7">
      <c r="A31" s="38" t="s">
        <v>12</v>
      </c>
      <c r="B31" s="28">
        <v>0</v>
      </c>
      <c r="C31" s="28">
        <v>0</v>
      </c>
      <c r="D31" s="28">
        <f t="shared" ref="D31" si="7">+B31+C31</f>
        <v>0</v>
      </c>
      <c r="E31" s="28">
        <v>0</v>
      </c>
      <c r="F31" s="28">
        <v>0</v>
      </c>
      <c r="G31" s="28">
        <f t="shared" si="6"/>
        <v>0</v>
      </c>
    </row>
    <row r="32" spans="1:7">
      <c r="A32" s="13" t="s">
        <v>25</v>
      </c>
      <c r="B32" s="28">
        <v>0</v>
      </c>
      <c r="C32" s="28">
        <f>+C10</f>
        <v>1272273.52</v>
      </c>
      <c r="D32" s="28">
        <f>+B32+C32</f>
        <v>1272273.52</v>
      </c>
      <c r="E32" s="28">
        <f>+E10</f>
        <v>33783.089999999997</v>
      </c>
      <c r="F32" s="28">
        <f>+F10</f>
        <v>33783.089999999997</v>
      </c>
      <c r="G32" s="28">
        <f t="shared" si="6"/>
        <v>33783.089999999997</v>
      </c>
    </row>
    <row r="33" spans="1:7" ht="22.5">
      <c r="A33" s="13" t="s">
        <v>15</v>
      </c>
      <c r="B33" s="28">
        <v>0</v>
      </c>
      <c r="C33" s="28">
        <f>+C12</f>
        <v>2150000</v>
      </c>
      <c r="D33" s="28">
        <f>+B33+C33</f>
        <v>2150000</v>
      </c>
      <c r="E33" s="28">
        <f>+E12</f>
        <v>0</v>
      </c>
      <c r="F33" s="28">
        <f>+F12</f>
        <v>0</v>
      </c>
      <c r="G33" s="28">
        <f t="shared" si="6"/>
        <v>0</v>
      </c>
    </row>
    <row r="34" spans="1:7">
      <c r="A34" s="23"/>
      <c r="B34" s="28"/>
      <c r="C34" s="28"/>
      <c r="D34" s="28"/>
      <c r="E34" s="28"/>
      <c r="F34" s="28"/>
      <c r="G34" s="28"/>
    </row>
    <row r="35" spans="1:7">
      <c r="A35" s="24" t="s">
        <v>16</v>
      </c>
      <c r="B35" s="29">
        <f>SUM(B36)</f>
        <v>0</v>
      </c>
      <c r="C35" s="29">
        <f t="shared" ref="C35:G35" si="8">SUM(C36)</f>
        <v>0</v>
      </c>
      <c r="D35" s="29">
        <f t="shared" si="8"/>
        <v>0</v>
      </c>
      <c r="E35" s="29">
        <f t="shared" si="8"/>
        <v>0</v>
      </c>
      <c r="F35" s="29">
        <f t="shared" si="8"/>
        <v>0</v>
      </c>
      <c r="G35" s="29">
        <f t="shared" si="8"/>
        <v>0</v>
      </c>
    </row>
    <row r="36" spans="1:7">
      <c r="A36" s="13" t="s">
        <v>16</v>
      </c>
      <c r="B36" s="28">
        <v>0</v>
      </c>
      <c r="C36" s="28">
        <v>0</v>
      </c>
      <c r="D36" s="28">
        <f>+B36+C36</f>
        <v>0</v>
      </c>
      <c r="E36" s="28">
        <v>0</v>
      </c>
      <c r="F36" s="28">
        <v>0</v>
      </c>
      <c r="G36" s="28">
        <f>+F36-B36</f>
        <v>0</v>
      </c>
    </row>
    <row r="37" spans="1:7">
      <c r="A37" s="13"/>
      <c r="B37" s="30"/>
      <c r="C37" s="30"/>
      <c r="D37" s="30"/>
      <c r="E37" s="30"/>
      <c r="F37" s="30"/>
      <c r="G37" s="30"/>
    </row>
    <row r="38" spans="1:7">
      <c r="A38" s="25" t="s">
        <v>17</v>
      </c>
      <c r="B38" s="31">
        <f>SUM(B20:B27,B30:B33,B36)</f>
        <v>0</v>
      </c>
      <c r="C38" s="31">
        <f t="shared" ref="C38:G38" si="9">SUM(C20:C27,C30:C33,C36)</f>
        <v>3422273.52</v>
      </c>
      <c r="D38" s="31">
        <f>+B38+C38</f>
        <v>3422273.52</v>
      </c>
      <c r="E38" s="31">
        <f t="shared" si="9"/>
        <v>33783.089999999997</v>
      </c>
      <c r="F38" s="31">
        <f t="shared" si="9"/>
        <v>33783.089999999997</v>
      </c>
      <c r="G38" s="32">
        <f t="shared" si="9"/>
        <v>33783.089999999997</v>
      </c>
    </row>
    <row r="39" spans="1:7">
      <c r="A39" s="17"/>
      <c r="B39" s="33"/>
      <c r="C39" s="33"/>
      <c r="D39" s="33"/>
      <c r="E39" s="37" t="s">
        <v>22</v>
      </c>
      <c r="F39" s="34"/>
      <c r="G39" s="35">
        <f>IF(G38&gt;0,G38,0)</f>
        <v>33783.089999999997</v>
      </c>
    </row>
    <row r="41" spans="1:7" ht="22.5" customHeight="1">
      <c r="A41" s="26" t="s">
        <v>21</v>
      </c>
    </row>
    <row r="42" spans="1:7" ht="24.75" customHeight="1">
      <c r="A42" s="26" t="s">
        <v>26</v>
      </c>
    </row>
    <row r="43" spans="1:7" ht="45" customHeight="1">
      <c r="A43" s="47" t="s">
        <v>27</v>
      </c>
      <c r="B43" s="47"/>
      <c r="C43" s="47"/>
      <c r="D43" s="47"/>
      <c r="E43" s="47"/>
      <c r="F43" s="47"/>
      <c r="G43" s="47"/>
    </row>
    <row r="44" spans="1:7" ht="45" customHeight="1">
      <c r="A44" s="48"/>
      <c r="B44" s="48"/>
      <c r="C44" s="48"/>
      <c r="D44" s="48"/>
      <c r="E44" s="48"/>
      <c r="F44" s="48"/>
      <c r="G44" s="48"/>
    </row>
    <row r="45" spans="1:7" ht="14.25">
      <c r="A45" s="26"/>
      <c r="B45" s="26"/>
      <c r="C45" s="26"/>
      <c r="D45" s="26"/>
      <c r="E45" s="26"/>
      <c r="F45" s="26"/>
      <c r="G45" s="26"/>
    </row>
    <row r="48" spans="1:7" ht="12.75">
      <c r="A48" s="36" t="s">
        <v>28</v>
      </c>
      <c r="B48" s="36" t="s">
        <v>29</v>
      </c>
      <c r="C48" s="36"/>
      <c r="D48" s="36"/>
    </row>
    <row r="49" spans="1:4" ht="12.75">
      <c r="A49" s="36" t="s">
        <v>30</v>
      </c>
      <c r="B49" s="36"/>
      <c r="C49" s="36"/>
      <c r="D49" s="36"/>
    </row>
  </sheetData>
  <sheetProtection formatCells="0" formatColumns="0" formatRows="0" insertRows="0" autoFilter="0"/>
  <mergeCells count="6">
    <mergeCell ref="A43:G43"/>
    <mergeCell ref="A1:G1"/>
    <mergeCell ref="B2:F2"/>
    <mergeCell ref="G2:G3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cp:lastPrinted>2025-04-08T18:02:15Z</cp:lastPrinted>
  <dcterms:created xsi:type="dcterms:W3CDTF">2025-04-07T16:17:50Z</dcterms:created>
  <dcterms:modified xsi:type="dcterms:W3CDTF">2025-04-08T18:02:18Z</dcterms:modified>
</cp:coreProperties>
</file>