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8_{133F39F9-6E3C-4D89-8031-50D4BA81FE77}" xr6:coauthVersionLast="47" xr6:coauthVersionMax="47" xr10:uidLastSave="{00000000-0000-0000-0000-000000000000}"/>
  <bookViews>
    <workbookView xWindow="-120" yWindow="-120" windowWidth="29040" windowHeight="15840" xr2:uid="{633D163F-00B1-45D8-B279-23089467F3E5}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 localSheetId="0">[2]ECABR!#REF!</definedName>
    <definedName name="A325_FFF_PEGT_CLC_2301">[2]ECABR!#REF!</definedName>
    <definedName name="abc" localSheetId="0">[3]TOTAL!#REF!</definedName>
    <definedName name="abc">[3]TOTAL!#REF!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[3]TOTAL!#REF!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[2]ECABR!#REF!</definedName>
    <definedName name="mao">[2]ECABR!#REF!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D50" i="1"/>
  <c r="C50" i="1"/>
  <c r="F36" i="1"/>
  <c r="F35" i="1"/>
  <c r="F34" i="1"/>
  <c r="F32" i="1"/>
  <c r="F31" i="1"/>
  <c r="F30" i="1"/>
  <c r="D29" i="1"/>
  <c r="C29" i="1"/>
  <c r="C27" i="1" s="1"/>
  <c r="D28" i="1"/>
  <c r="F28" i="1" s="1"/>
  <c r="G28" i="1" s="1"/>
  <c r="E20" i="1"/>
  <c r="C14" i="1"/>
  <c r="C9" i="1" s="1"/>
  <c r="C20" i="1" s="1"/>
  <c r="C38" i="1" s="1"/>
  <c r="F13" i="1"/>
  <c r="F12" i="1"/>
  <c r="G11" i="1"/>
  <c r="F11" i="1"/>
  <c r="D10" i="1"/>
  <c r="F10" i="1" s="1"/>
  <c r="C51" i="1" l="1"/>
  <c r="G10" i="1"/>
  <c r="D27" i="1"/>
  <c r="F27" i="1" s="1"/>
  <c r="F14" i="1"/>
  <c r="F9" i="1" s="1"/>
  <c r="F20" i="1" s="1"/>
  <c r="F29" i="1"/>
  <c r="D9" i="1"/>
  <c r="D20" i="1" s="1"/>
  <c r="D38" i="1" s="1"/>
  <c r="D51" i="1" s="1"/>
  <c r="F38" i="1" l="1"/>
  <c r="F51" i="1" l="1"/>
  <c r="G38" i="1"/>
</calcChain>
</file>

<file path=xl/sharedStrings.xml><?xml version="1.0" encoding="utf-8"?>
<sst xmlns="http://schemas.openxmlformats.org/spreadsheetml/2006/main" count="43" uniqueCount="33">
  <si>
    <t xml:space="preserve">
Fideicomiso de Apoyo operativo al Consejo de Cuenca Lerma Chapala   &lt;&lt;FICUENCA&gt;&gt;
Estado de Variación en la Hacienda Pública
 Del 01 de Enero al 30 de Septiembre de 2025
(Cifras en Pesos)
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</si>
  <si>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</si>
  <si>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</si>
  <si>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</si>
  <si>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</si>
  <si>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</si>
  <si>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</si>
  <si>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</si>
  <si>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</si>
  <si>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</si>
  <si>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</si>
  <si>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</si>
  <si>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</si>
  <si>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</si>
  <si>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</si>
  <si>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</si>
  <si>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</si>
  <si>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</si>
  <si>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</si>
  <si>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</si>
  <si>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</si>
  <si>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</si>
  <si>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</si>
  <si>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</si>
  <si>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</si>
  <si>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“Bajo protesta de decir verdad declaramos que los Estados Financieros y sus notas, son razonablemente correctos y son responsabilidad del emisor”.</t>
  </si>
  <si>
    <t xml:space="preserve">error en suma </t>
  </si>
  <si>
    <t xml:space="preserve">                              Ing. Marisol Suárez Correa</t>
  </si>
  <si>
    <t>Juan Lara Centeno</t>
  </si>
  <si>
    <t xml:space="preserve">Presidenta del Comité Técnico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</si>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</sst>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43" fontId="5" fillId="0" borderId="0" xfId="1" applyFont="1"/>
    <xf numFmtId="43" fontId="6" fillId="0" borderId="0" xfId="1" applyFont="1"/>
    <xf numFmtId="0" fontId="3" fillId="2" borderId="4" xfId="2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164" fontId="3" fillId="0" borderId="4" xfId="3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top" wrapText="1" indent="1"/>
    </xf>
    <xf numFmtId="3" fontId="3" fillId="0" borderId="4" xfId="2" applyNumberFormat="1" applyFont="1" applyBorder="1"/>
    <xf numFmtId="3" fontId="3" fillId="3" borderId="4" xfId="2" applyNumberFormat="1" applyFont="1" applyFill="1" applyBorder="1" applyProtection="1">
      <protection locked="0"/>
    </xf>
    <xf numFmtId="3" fontId="3" fillId="0" borderId="4" xfId="2" applyNumberFormat="1" applyFont="1" applyBorder="1" applyProtection="1">
      <protection locked="0"/>
    </xf>
    <xf numFmtId="0" fontId="2" fillId="0" borderId="4" xfId="2" applyBorder="1" applyAlignment="1">
      <alignment horizontal="left" vertical="top" wrapText="1" indent="2"/>
    </xf>
    <xf numFmtId="3" fontId="2" fillId="0" borderId="4" xfId="0" applyNumberFormat="1" applyFont="1" applyBorder="1"/>
    <xf numFmtId="3" fontId="2" fillId="3" borderId="4" xfId="2" applyNumberFormat="1" applyFill="1" applyBorder="1" applyProtection="1">
      <protection locked="0"/>
    </xf>
    <xf numFmtId="3" fontId="2" fillId="0" borderId="4" xfId="2" applyNumberFormat="1" applyBorder="1"/>
    <xf numFmtId="3" fontId="2" fillId="0" borderId="4" xfId="2" applyNumberFormat="1" applyBorder="1" applyProtection="1">
      <protection locked="0"/>
    </xf>
    <xf numFmtId="0" fontId="2" fillId="0" borderId="4" xfId="2" applyBorder="1" applyAlignment="1">
      <alignment horizontal="left" vertical="top" wrapText="1" indent="1"/>
    </xf>
    <xf numFmtId="3" fontId="2" fillId="0" borderId="4" xfId="2" applyNumberFormat="1" applyBorder="1" applyAlignment="1" applyProtection="1">
      <alignment horizontal="right"/>
      <protection locked="0"/>
    </xf>
    <xf numFmtId="0" fontId="3" fillId="0" borderId="4" xfId="2" applyFont="1" applyBorder="1" applyAlignment="1">
      <alignment vertical="top" wrapText="1"/>
    </xf>
    <xf numFmtId="3" fontId="2" fillId="3" borderId="4" xfId="2" applyNumberFormat="1" applyFill="1" applyBorder="1" applyAlignment="1" applyProtection="1">
      <alignment vertical="top"/>
      <protection locked="0"/>
    </xf>
    <xf numFmtId="3" fontId="2" fillId="0" borderId="4" xfId="2" applyNumberFormat="1" applyBorder="1" applyAlignment="1" applyProtection="1">
      <alignment vertical="top"/>
      <protection locked="0"/>
    </xf>
    <xf numFmtId="3" fontId="3" fillId="0" borderId="4" xfId="2" applyNumberFormat="1" applyFont="1" applyBorder="1" applyAlignment="1">
      <alignment vertical="center"/>
    </xf>
    <xf numFmtId="0" fontId="2" fillId="0" borderId="0" xfId="0" applyFont="1"/>
    <xf numFmtId="4" fontId="2" fillId="0" borderId="0" xfId="2" applyNumberFormat="1" applyAlignment="1" applyProtection="1">
      <alignment vertical="top"/>
      <protection locked="0"/>
    </xf>
    <xf numFmtId="43" fontId="6" fillId="4" borderId="0" xfId="1" applyFont="1" applyFill="1"/>
    <xf numFmtId="43" fontId="7" fillId="0" borderId="0" xfId="1" applyFont="1"/>
    <xf numFmtId="0" fontId="3" fillId="0" borderId="0" xfId="2" applyFont="1" applyAlignment="1" applyProtection="1">
      <alignment horizontal="right" vertical="top" wrapText="1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6" fillId="0" borderId="0" xfId="0" applyFont="1"/>
    <xf numFmtId="0" fontId="6" fillId="5" borderId="0" xfId="0" applyFont="1" applyFill="1" applyAlignment="1" applyProtection="1">
      <alignment horizontal="center"/>
      <protection locked="0"/>
    </xf>
    <xf numFmtId="0" fontId="2" fillId="0" borderId="0" xfId="2" applyAlignment="1" applyProtection="1">
      <alignment vertical="top"/>
      <protection locked="0"/>
    </xf>
    <xf numFmtId="0" fontId="2" fillId="5" borderId="0" xfId="0" applyFont="1" applyFill="1" applyAlignment="1" applyProtection="1">
      <alignment horizontal="center" vertical="top" wrapText="1"/>
      <protection locked="0"/>
    </xf>
    <xf numFmtId="0" fontId="2" fillId="5" borderId="0" xfId="0" applyFont="1" applyFill="1" applyAlignment="1" applyProtection="1">
      <alignment horizontal="center" vertical="top" wrapText="1"/>
      <protection locked="0"/>
    </xf>
    <xf numFmtId="0" fontId="2" fillId="0" borderId="5" xfId="2" applyBorder="1" applyAlignment="1" applyProtection="1">
      <alignment vertical="top" wrapText="1"/>
      <protection locked="0"/>
    </xf>
    <xf numFmtId="0" fontId="2" fillId="0" borderId="0" xfId="2" applyAlignment="1" applyProtection="1">
      <alignment horizontal="center" vertical="top" wrapText="1"/>
      <protection locked="0"/>
    </xf>
    <xf numFmtId="0" fontId="2" fillId="0" borderId="0" xfId="2" applyAlignment="1" applyProtection="1">
      <alignment vertical="top" wrapText="1"/>
      <protection locked="0"/>
    </xf>
    <xf numFmtId="4" fontId="5" fillId="0" borderId="0" xfId="0" applyNumberFormat="1" applyFont="1"/>
    <xf numFmtId="4" fontId="6" fillId="0" borderId="0" xfId="0" applyNumberFormat="1" applyFont="1"/>
  </cellXfs>
  <cellStyles count="4">
    <cellStyle name="Millares" xfId="1" builtinId="3"/>
    <cellStyle name="Millares 2 5" xfId="3" xr:uid="{80711867-81C6-4715-AF56-880A8EE06A58}"/>
    <cellStyle name="Normal" xfId="0" builtinId="0"/>
    <cellStyle name="Normal 2 2" xfId="2" xr:uid="{9B77A641-A51A-4695-8325-FCE3D0A92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36">
          <cell r="E36">
            <v>427883.14000000013</v>
          </cell>
          <cell r="F36">
            <v>39319.540000000037</v>
          </cell>
        </row>
        <row r="37">
          <cell r="E37">
            <v>1597628.1900000002</v>
          </cell>
          <cell r="F37">
            <v>1554804.6500000001</v>
          </cell>
        </row>
        <row r="40">
          <cell r="F40">
            <v>3504</v>
          </cell>
        </row>
        <row r="46">
          <cell r="E46">
            <v>2025511.3300000003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1ABF-7ED8-4D3F-A0AB-E96324991D08}">
  <sheetPr>
    <pageSetUpPr fitToPage="1"/>
  </sheetPr>
  <dimension ref="A1:Q51"/>
  <sheetViews>
    <sheetView tabSelected="1" workbookViewId="0">
      <selection activeCell="D54" sqref="D54"/>
    </sheetView>
  </sheetViews>
  <sheetFormatPr baseColWidth="10" defaultRowHeight="12.75" x14ac:dyDescent="0.2"/>
  <cols>
    <col min="1" max="1" width="68.83203125" style="32" customWidth="1"/>
    <col min="2" max="5" width="18.5" style="32" customWidth="1"/>
    <col min="6" max="6" width="18.33203125" style="32" customWidth="1"/>
    <col min="7" max="7" width="15" style="4" bestFit="1" customWidth="1"/>
    <col min="8" max="10" width="0" style="5" hidden="1" customWidth="1"/>
    <col min="11" max="17" width="12" style="5"/>
    <col min="18" max="16384" width="12" style="32"/>
  </cols>
  <sheetData>
    <row r="1" spans="1:7" ht="55.5" customHeight="1" x14ac:dyDescent="0.2">
      <c r="A1" s="1" t="s">
        <v>0</v>
      </c>
      <c r="B1" s="2"/>
      <c r="C1" s="2"/>
      <c r="D1" s="2"/>
      <c r="E1" s="2"/>
      <c r="F1" s="3"/>
    </row>
    <row r="2" spans="1:7" ht="76.5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7" x14ac:dyDescent="0.2">
      <c r="A3" s="8"/>
      <c r="B3" s="9"/>
      <c r="C3" s="9"/>
      <c r="D3" s="9"/>
      <c r="E3" s="9"/>
      <c r="F3" s="9"/>
    </row>
    <row r="4" spans="1:7" x14ac:dyDescent="0.2">
      <c r="A4" s="10" t="s">
        <v>7</v>
      </c>
      <c r="B4" s="11">
        <v>0</v>
      </c>
      <c r="C4" s="12"/>
      <c r="D4" s="12"/>
      <c r="E4" s="12"/>
      <c r="F4" s="13">
        <v>0</v>
      </c>
    </row>
    <row r="5" spans="1:7" x14ac:dyDescent="0.2">
      <c r="A5" s="14" t="s">
        <v>8</v>
      </c>
      <c r="B5" s="15">
        <v>0</v>
      </c>
      <c r="C5" s="16"/>
      <c r="D5" s="16"/>
      <c r="E5" s="16"/>
      <c r="F5" s="17">
        <v>0</v>
      </c>
    </row>
    <row r="6" spans="1:7" x14ac:dyDescent="0.2">
      <c r="A6" s="14" t="s">
        <v>9</v>
      </c>
      <c r="B6" s="15">
        <v>0</v>
      </c>
      <c r="C6" s="16"/>
      <c r="D6" s="16"/>
      <c r="E6" s="16"/>
      <c r="F6" s="17">
        <v>0</v>
      </c>
    </row>
    <row r="7" spans="1:7" x14ac:dyDescent="0.2">
      <c r="A7" s="14" t="s">
        <v>10</v>
      </c>
      <c r="B7" s="18">
        <v>0</v>
      </c>
      <c r="C7" s="16"/>
      <c r="D7" s="16"/>
      <c r="E7" s="16"/>
      <c r="F7" s="17">
        <v>0</v>
      </c>
    </row>
    <row r="8" spans="1:7" x14ac:dyDescent="0.2">
      <c r="A8" s="19"/>
      <c r="B8" s="18"/>
      <c r="C8" s="18"/>
      <c r="D8" s="18"/>
      <c r="E8" s="18"/>
      <c r="F8" s="18"/>
    </row>
    <row r="9" spans="1:7" x14ac:dyDescent="0.2">
      <c r="A9" s="10" t="s">
        <v>11</v>
      </c>
      <c r="B9" s="12"/>
      <c r="C9" s="11">
        <f>+C11+C12+C13+C14</f>
        <v>1558308.6500000001</v>
      </c>
      <c r="D9" s="11">
        <f>+D10</f>
        <v>39319.540000000037</v>
      </c>
      <c r="E9" s="12"/>
      <c r="F9" s="13">
        <f>+F10+F11+F12+F13+F14</f>
        <v>1597628.1900000002</v>
      </c>
    </row>
    <row r="10" spans="1:7" x14ac:dyDescent="0.2">
      <c r="A10" s="14" t="s">
        <v>12</v>
      </c>
      <c r="B10" s="16"/>
      <c r="C10" s="16"/>
      <c r="D10" s="15">
        <f>+[1]ESF!F36</f>
        <v>39319.540000000037</v>
      </c>
      <c r="E10" s="16"/>
      <c r="F10" s="17">
        <f>+D10</f>
        <v>39319.540000000037</v>
      </c>
      <c r="G10" s="4">
        <f>F10-[1]ESF!F36</f>
        <v>0</v>
      </c>
    </row>
    <row r="11" spans="1:7" x14ac:dyDescent="0.2">
      <c r="A11" s="14" t="s">
        <v>13</v>
      </c>
      <c r="B11" s="16"/>
      <c r="C11" s="18">
        <v>1554804.6500000001</v>
      </c>
      <c r="D11" s="16"/>
      <c r="E11" s="16"/>
      <c r="F11" s="17">
        <f>+C11</f>
        <v>1554804.6500000001</v>
      </c>
      <c r="G11" s="4">
        <f>F11-[1]ESF!F37</f>
        <v>0</v>
      </c>
    </row>
    <row r="12" spans="1:7" x14ac:dyDescent="0.2">
      <c r="A12" s="14" t="s">
        <v>14</v>
      </c>
      <c r="B12" s="16"/>
      <c r="C12" s="18">
        <v>0</v>
      </c>
      <c r="D12" s="16"/>
      <c r="E12" s="16"/>
      <c r="F12" s="17">
        <f>+C12</f>
        <v>0</v>
      </c>
    </row>
    <row r="13" spans="1:7" x14ac:dyDescent="0.2">
      <c r="A13" s="14" t="s">
        <v>15</v>
      </c>
      <c r="B13" s="16"/>
      <c r="C13" s="18">
        <v>0</v>
      </c>
      <c r="D13" s="16"/>
      <c r="E13" s="16"/>
      <c r="F13" s="17">
        <f>+C13</f>
        <v>0</v>
      </c>
    </row>
    <row r="14" spans="1:7" x14ac:dyDescent="0.2">
      <c r="A14" s="14" t="s">
        <v>16</v>
      </c>
      <c r="B14" s="16"/>
      <c r="C14" s="18">
        <f>+[1]ESF!F40</f>
        <v>3504</v>
      </c>
      <c r="D14" s="16"/>
      <c r="E14" s="16"/>
      <c r="F14" s="17">
        <f>+C14</f>
        <v>3504</v>
      </c>
    </row>
    <row r="15" spans="1:7" x14ac:dyDescent="0.2">
      <c r="A15" s="19"/>
      <c r="B15" s="18"/>
      <c r="C15" s="18"/>
      <c r="D15" s="18"/>
      <c r="E15" s="18"/>
      <c r="F15" s="18"/>
    </row>
    <row r="16" spans="1:7" ht="25.5" x14ac:dyDescent="0.2">
      <c r="A16" s="10" t="s">
        <v>17</v>
      </c>
      <c r="B16" s="12"/>
      <c r="C16" s="12"/>
      <c r="D16" s="12"/>
      <c r="E16" s="13">
        <v>0</v>
      </c>
      <c r="F16" s="11">
        <v>0</v>
      </c>
    </row>
    <row r="17" spans="1:7" x14ac:dyDescent="0.2">
      <c r="A17" s="14" t="s">
        <v>18</v>
      </c>
      <c r="B17" s="16"/>
      <c r="C17" s="16"/>
      <c r="D17" s="16"/>
      <c r="E17" s="20">
        <v>0</v>
      </c>
      <c r="F17" s="17">
        <v>0</v>
      </c>
    </row>
    <row r="18" spans="1:7" x14ac:dyDescent="0.2">
      <c r="A18" s="14" t="s">
        <v>19</v>
      </c>
      <c r="B18" s="16"/>
      <c r="C18" s="16"/>
      <c r="D18" s="16"/>
      <c r="E18" s="20">
        <v>0</v>
      </c>
      <c r="F18" s="17">
        <v>0</v>
      </c>
    </row>
    <row r="19" spans="1:7" x14ac:dyDescent="0.2">
      <c r="A19" s="19"/>
      <c r="B19" s="18"/>
      <c r="C19" s="18"/>
      <c r="D19" s="18"/>
      <c r="E19" s="18"/>
      <c r="F19" s="18"/>
    </row>
    <row r="20" spans="1:7" x14ac:dyDescent="0.2">
      <c r="A20" s="10" t="s">
        <v>20</v>
      </c>
      <c r="B20" s="11">
        <v>0</v>
      </c>
      <c r="C20" s="11">
        <f>+C9</f>
        <v>1558308.6500000001</v>
      </c>
      <c r="D20" s="11">
        <f>+D9</f>
        <v>39319.540000000037</v>
      </c>
      <c r="E20" s="11">
        <f>+E16</f>
        <v>0</v>
      </c>
      <c r="F20" s="13">
        <f>+F16+F9+F4</f>
        <v>1597628.1900000002</v>
      </c>
    </row>
    <row r="21" spans="1:7" x14ac:dyDescent="0.2">
      <c r="A21" s="21"/>
      <c r="B21" s="13"/>
      <c r="C21" s="13"/>
      <c r="D21" s="13"/>
      <c r="E21" s="13"/>
      <c r="F21" s="13"/>
    </row>
    <row r="22" spans="1:7" ht="25.5" x14ac:dyDescent="0.2">
      <c r="A22" s="10" t="s">
        <v>21</v>
      </c>
      <c r="B22" s="13">
        <v>0</v>
      </c>
      <c r="C22" s="16"/>
      <c r="D22" s="16"/>
      <c r="E22" s="12"/>
      <c r="F22" s="13">
        <v>0</v>
      </c>
    </row>
    <row r="23" spans="1:7" x14ac:dyDescent="0.2">
      <c r="A23" s="14" t="s">
        <v>8</v>
      </c>
      <c r="B23" s="18">
        <v>0</v>
      </c>
      <c r="C23" s="16"/>
      <c r="D23" s="16"/>
      <c r="E23" s="16"/>
      <c r="F23" s="18">
        <v>0</v>
      </c>
    </row>
    <row r="24" spans="1:7" x14ac:dyDescent="0.2">
      <c r="A24" s="14" t="s">
        <v>9</v>
      </c>
      <c r="B24" s="18">
        <v>0</v>
      </c>
      <c r="C24" s="16"/>
      <c r="D24" s="16"/>
      <c r="E24" s="16"/>
      <c r="F24" s="18">
        <v>0</v>
      </c>
    </row>
    <row r="25" spans="1:7" x14ac:dyDescent="0.2">
      <c r="A25" s="14" t="s">
        <v>10</v>
      </c>
      <c r="B25" s="18">
        <v>0</v>
      </c>
      <c r="C25" s="16"/>
      <c r="D25" s="16"/>
      <c r="E25" s="16"/>
      <c r="F25" s="18">
        <v>0</v>
      </c>
    </row>
    <row r="26" spans="1:7" x14ac:dyDescent="0.2">
      <c r="A26" s="19"/>
      <c r="B26" s="18"/>
      <c r="C26" s="18"/>
      <c r="D26" s="18"/>
      <c r="E26" s="18"/>
      <c r="F26" s="18"/>
    </row>
    <row r="27" spans="1:7" ht="25.5" x14ac:dyDescent="0.2">
      <c r="A27" s="10" t="s">
        <v>22</v>
      </c>
      <c r="B27" s="12"/>
      <c r="C27" s="11">
        <f>+C28+C29+C30+C31+C32</f>
        <v>39319.540000000037</v>
      </c>
      <c r="D27" s="11">
        <f>+D28+D29+D30+D31+D32</f>
        <v>388563.60000000009</v>
      </c>
      <c r="E27" s="12"/>
      <c r="F27" s="11">
        <f>+C27+D27</f>
        <v>427883.14000000013</v>
      </c>
    </row>
    <row r="28" spans="1:7" x14ac:dyDescent="0.2">
      <c r="A28" s="14" t="s">
        <v>12</v>
      </c>
      <c r="B28" s="16"/>
      <c r="C28" s="16">
        <v>0</v>
      </c>
      <c r="D28" s="18">
        <f>+[1]ESF!E36</f>
        <v>427883.14000000013</v>
      </c>
      <c r="E28" s="16"/>
      <c r="F28" s="17">
        <f>+D28</f>
        <v>427883.14000000013</v>
      </c>
      <c r="G28" s="4">
        <f>+F28-[1]ESF!E36</f>
        <v>0</v>
      </c>
    </row>
    <row r="29" spans="1:7" x14ac:dyDescent="0.2">
      <c r="A29" s="14" t="s">
        <v>13</v>
      </c>
      <c r="B29" s="16"/>
      <c r="C29" s="18">
        <f>+[1]ESF!F36</f>
        <v>39319.540000000037</v>
      </c>
      <c r="D29" s="18">
        <f>-[1]ESF!F36</f>
        <v>-39319.540000000037</v>
      </c>
      <c r="E29" s="16"/>
      <c r="F29" s="17">
        <f>+C29+D29</f>
        <v>0</v>
      </c>
    </row>
    <row r="30" spans="1:7" x14ac:dyDescent="0.2">
      <c r="A30" s="14" t="s">
        <v>14</v>
      </c>
      <c r="B30" s="16"/>
      <c r="C30" s="22"/>
      <c r="D30" s="23">
        <v>0</v>
      </c>
      <c r="E30" s="22"/>
      <c r="F30" s="17">
        <f>+D30</f>
        <v>0</v>
      </c>
    </row>
    <row r="31" spans="1:7" x14ac:dyDescent="0.2">
      <c r="A31" s="14" t="s">
        <v>15</v>
      </c>
      <c r="B31" s="16"/>
      <c r="C31" s="22"/>
      <c r="D31" s="23">
        <v>0</v>
      </c>
      <c r="E31" s="22"/>
      <c r="F31" s="17">
        <f>+D31</f>
        <v>0</v>
      </c>
    </row>
    <row r="32" spans="1:7" x14ac:dyDescent="0.2">
      <c r="A32" s="14" t="s">
        <v>16</v>
      </c>
      <c r="B32" s="16"/>
      <c r="C32" s="22"/>
      <c r="D32" s="23">
        <v>0</v>
      </c>
      <c r="E32" s="22"/>
      <c r="F32" s="17">
        <f>+D32</f>
        <v>0</v>
      </c>
    </row>
    <row r="33" spans="1:9" x14ac:dyDescent="0.2">
      <c r="A33" s="19"/>
      <c r="B33" s="18"/>
      <c r="C33" s="23"/>
      <c r="D33" s="23"/>
      <c r="E33" s="23"/>
      <c r="F33" s="18"/>
    </row>
    <row r="34" spans="1:9" ht="25.5" x14ac:dyDescent="0.2">
      <c r="A34" s="10" t="s">
        <v>23</v>
      </c>
      <c r="B34" s="12"/>
      <c r="C34" s="12"/>
      <c r="D34" s="12"/>
      <c r="E34" s="11">
        <v>0</v>
      </c>
      <c r="F34" s="13">
        <f>+E34</f>
        <v>0</v>
      </c>
    </row>
    <row r="35" spans="1:9" x14ac:dyDescent="0.2">
      <c r="A35" s="14" t="s">
        <v>18</v>
      </c>
      <c r="B35" s="16"/>
      <c r="C35" s="16"/>
      <c r="D35" s="16"/>
      <c r="E35" s="18">
        <v>0</v>
      </c>
      <c r="F35" s="18">
        <f>+E35</f>
        <v>0</v>
      </c>
    </row>
    <row r="36" spans="1:9" x14ac:dyDescent="0.2">
      <c r="A36" s="14" t="s">
        <v>19</v>
      </c>
      <c r="B36" s="16"/>
      <c r="C36" s="16"/>
      <c r="D36" s="16"/>
      <c r="E36" s="18">
        <v>0</v>
      </c>
      <c r="F36" s="18">
        <f>+E36</f>
        <v>0</v>
      </c>
    </row>
    <row r="37" spans="1:9" x14ac:dyDescent="0.2">
      <c r="A37" s="19"/>
      <c r="B37" s="18"/>
      <c r="C37" s="23"/>
      <c r="D37" s="23"/>
      <c r="E37" s="18"/>
      <c r="F37" s="18"/>
    </row>
    <row r="38" spans="1:9" x14ac:dyDescent="0.2">
      <c r="A38" s="10" t="s">
        <v>24</v>
      </c>
      <c r="B38" s="24">
        <v>0</v>
      </c>
      <c r="C38" s="24">
        <f>+C20+C27</f>
        <v>1597628.1900000002</v>
      </c>
      <c r="D38" s="24">
        <f>+D20+D27</f>
        <v>427883.14000000013</v>
      </c>
      <c r="E38" s="24">
        <v>0</v>
      </c>
      <c r="F38" s="24">
        <f>+B38+C38+D38+E38</f>
        <v>2025511.3300000003</v>
      </c>
      <c r="G38" s="4">
        <f>F38-[1]ESF!E46</f>
        <v>0</v>
      </c>
    </row>
    <row r="39" spans="1:9" x14ac:dyDescent="0.2">
      <c r="A39" s="25" t="s">
        <v>25</v>
      </c>
      <c r="B39" s="26"/>
      <c r="C39" s="26"/>
      <c r="D39" s="26"/>
      <c r="E39" s="26"/>
      <c r="F39" s="26"/>
      <c r="H39" s="27"/>
      <c r="I39" s="28" t="s">
        <v>26</v>
      </c>
    </row>
    <row r="40" spans="1:9" x14ac:dyDescent="0.2">
      <c r="A40" s="25"/>
      <c r="B40" s="26"/>
      <c r="C40" s="26"/>
      <c r="D40" s="26"/>
      <c r="E40" s="26"/>
      <c r="F40" s="26"/>
    </row>
    <row r="41" spans="1:9" x14ac:dyDescent="0.2">
      <c r="A41" s="25"/>
      <c r="B41" s="26"/>
      <c r="C41" s="26"/>
      <c r="D41" s="26"/>
      <c r="E41" s="26"/>
      <c r="F41" s="26"/>
    </row>
    <row r="42" spans="1:9" x14ac:dyDescent="0.2">
      <c r="A42" s="29"/>
      <c r="B42" s="30"/>
      <c r="C42" s="26"/>
      <c r="D42" s="26"/>
      <c r="E42" s="26"/>
      <c r="F42" s="26"/>
    </row>
    <row r="43" spans="1:9" x14ac:dyDescent="0.2">
      <c r="A43" s="31" t="s">
        <v>27</v>
      </c>
      <c r="D43" s="33" t="s">
        <v>28</v>
      </c>
      <c r="E43" s="33"/>
      <c r="F43" s="34"/>
    </row>
    <row r="44" spans="1:9" ht="12.75" customHeight="1" x14ac:dyDescent="0.2">
      <c r="A44" s="35" t="s">
        <v>29</v>
      </c>
      <c r="D44" s="36" t="s">
        <v>30</v>
      </c>
      <c r="E44" s="36"/>
      <c r="F44" s="35"/>
    </row>
    <row r="45" spans="1:9" ht="12.75" hidden="1" customHeight="1" x14ac:dyDescent="0.2">
      <c r="A45" s="37"/>
      <c r="B45" s="26"/>
      <c r="C45" s="26"/>
      <c r="D45" s="36"/>
      <c r="E45" s="36"/>
      <c r="F45" s="26"/>
    </row>
    <row r="46" spans="1:9" ht="12.75" hidden="1" customHeight="1" x14ac:dyDescent="0.2">
      <c r="A46" s="38" t="s">
        <v>31</v>
      </c>
      <c r="B46" s="26"/>
      <c r="C46" s="26"/>
      <c r="D46" s="36"/>
      <c r="E46" s="36"/>
      <c r="F46" s="26"/>
    </row>
    <row r="47" spans="1:9" ht="12.75" hidden="1" customHeight="1" x14ac:dyDescent="0.2">
      <c r="A47" s="38" t="s">
        <v>32</v>
      </c>
      <c r="B47" s="26"/>
      <c r="C47" s="26"/>
      <c r="D47" s="36"/>
      <c r="E47" s="36"/>
      <c r="F47" s="26"/>
    </row>
    <row r="48" spans="1:9" ht="12.75" customHeight="1" x14ac:dyDescent="0.2">
      <c r="A48" s="39"/>
      <c r="B48" s="26"/>
      <c r="C48" s="26"/>
      <c r="D48" s="36"/>
      <c r="E48" s="36"/>
      <c r="F48" s="26"/>
    </row>
    <row r="49" spans="1:6" x14ac:dyDescent="0.2">
      <c r="A49" s="39"/>
      <c r="B49" s="26"/>
      <c r="C49" s="26"/>
      <c r="D49" s="26"/>
      <c r="E49" s="26"/>
      <c r="F49" s="26"/>
    </row>
    <row r="50" spans="1:6" x14ac:dyDescent="0.2">
      <c r="A50" s="39"/>
      <c r="B50" s="26"/>
      <c r="C50" s="26">
        <f>[1]ESF!E37</f>
        <v>1597628.1900000002</v>
      </c>
      <c r="D50" s="26">
        <f>[1]ESF!E36</f>
        <v>427883.14000000013</v>
      </c>
      <c r="E50" s="26"/>
      <c r="F50" s="26">
        <f>[1]ESF!E46</f>
        <v>2025511.3300000003</v>
      </c>
    </row>
    <row r="51" spans="1:6" x14ac:dyDescent="0.2">
      <c r="C51" s="40">
        <f>+C50-C38</f>
        <v>0</v>
      </c>
      <c r="D51" s="41">
        <f>+D50-D38</f>
        <v>0</v>
      </c>
      <c r="F51" s="41">
        <f>+F38-F50</f>
        <v>0</v>
      </c>
    </row>
  </sheetData>
  <mergeCells count="3">
    <mergeCell ref="A1:F1"/>
    <mergeCell ref="D43:E43"/>
    <mergeCell ref="D44:E48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2025-10-07T18:37:22Z</dcterms:created>
  <dcterms:modified xsi:type="dcterms:W3CDTF">2025-10-07T18:37:46Z</dcterms:modified>
</cp:coreProperties>
</file>