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45" windowWidth="18675" windowHeight="8220"/>
  </bookViews>
  <sheets>
    <sheet name="EVHP" sheetId="1" r:id="rId1"/>
  </sheets>
  <externalReferences>
    <externalReference r:id="rId2"/>
    <externalReference r:id="rId3"/>
  </externalReferences>
  <definedNames>
    <definedName name="Abr">#REF!</definedName>
    <definedName name="_xlnm.Print_Area" localSheetId="0">EVHP!$A$1:$I$42</definedName>
    <definedName name="Ejercicio">[2]Catalogo!$D$3:$D$6</definedName>
    <definedName name="Ene">#REF!</definedName>
    <definedName name="Entes">[2]Catalogo!$B$3:$B$11</definedName>
    <definedName name="Feb">#REF!</definedName>
    <definedName name="Jul">#REF!</definedName>
    <definedName name="Jun">#REF!</definedName>
    <definedName name="Mar">#REF!</definedName>
    <definedName name="May">#REF!</definedName>
    <definedName name="Periodo">[2]Catalogo!$F$3:$F$14</definedName>
  </definedNames>
  <calcPr calcId="144525"/>
</workbook>
</file>

<file path=xl/calcChain.xml><?xml version="1.0" encoding="utf-8"?>
<calcChain xmlns="http://schemas.openxmlformats.org/spreadsheetml/2006/main">
  <c r="H36" i="1" l="1"/>
  <c r="F36" i="1"/>
  <c r="B36" i="1"/>
  <c r="H35" i="1"/>
  <c r="H34" i="1"/>
  <c r="F32" i="1"/>
  <c r="H32" i="1" s="1"/>
  <c r="G31" i="1"/>
  <c r="E31" i="1"/>
  <c r="D31" i="1"/>
  <c r="H29" i="1"/>
  <c r="H28" i="1"/>
  <c r="G26" i="1"/>
  <c r="F26" i="1"/>
  <c r="E26" i="1"/>
  <c r="H22" i="1"/>
  <c r="H21" i="1"/>
  <c r="E20" i="1"/>
  <c r="H20" i="1" s="1"/>
  <c r="E19" i="1"/>
  <c r="H19" i="1" s="1"/>
  <c r="G18" i="1"/>
  <c r="F18" i="1"/>
  <c r="E18" i="1"/>
  <c r="D18" i="1"/>
  <c r="H18" i="1" s="1"/>
  <c r="H16" i="1"/>
  <c r="H15" i="1"/>
  <c r="H14" i="1"/>
  <c r="D14" i="1"/>
  <c r="G13" i="1"/>
  <c r="G24" i="1" s="1"/>
  <c r="G38" i="1" s="1"/>
  <c r="F13" i="1"/>
  <c r="F24" i="1" s="1"/>
  <c r="E13" i="1"/>
  <c r="E24" i="1" s="1"/>
  <c r="E38" i="1" s="1"/>
  <c r="D13" i="1"/>
  <c r="H13" i="1" s="1"/>
  <c r="H11" i="1"/>
  <c r="D6" i="1"/>
  <c r="F38" i="1" l="1"/>
  <c r="D24" i="1"/>
  <c r="F33" i="1"/>
  <c r="H33" i="1" s="1"/>
  <c r="D27" i="1"/>
  <c r="F31" i="1"/>
  <c r="H31" i="1" s="1"/>
  <c r="H27" i="1" l="1"/>
  <c r="D26" i="1"/>
  <c r="H26" i="1" s="1"/>
  <c r="D38" i="1"/>
  <c r="H38" i="1" s="1"/>
  <c r="J38" i="1" s="1"/>
  <c r="H24" i="1"/>
  <c r="J24" i="1" s="1"/>
</calcChain>
</file>

<file path=xl/sharedStrings.xml><?xml version="1.0" encoding="utf-8"?>
<sst xmlns="http://schemas.openxmlformats.org/spreadsheetml/2006/main" count="33" uniqueCount="27">
  <si>
    <t>ESTADO DE VARIACIÓN DE LA HACIENDA PÚBLICA</t>
  </si>
  <si>
    <t>Del 01 de Enero al 31 de Marzo del 2018</t>
  </si>
  <si>
    <t>(pesos)</t>
  </si>
  <si>
    <t>Ente Público: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</si>
  <si>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</si>
  <si>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</si>
  <si>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</si>
  <si>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</si>
  <si>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</si>
  <si>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</si>
  <si>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</si>
  <si>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>Patrimonio Neto Inicial Ajustado del Ejercicio 2017</t>
  </si>
  <si>
    <t xml:space="preserve">Aportaciones </t>
  </si>
  <si>
    <t>Donaciones de Capital</t>
  </si>
  <si>
    <t>Actualización de la Hacienda Pública/Patrimonio</t>
  </si>
  <si>
    <t>Variaciones de la Hacienda Pública/Patrimonio Neto del Ejercicio 2017</t>
  </si>
  <si>
    <t>Resultados del Ejercicio (Ahorro/Desahorro)</t>
  </si>
  <si>
    <t>Resultados de Ejercicios Anteriores</t>
  </si>
  <si>
    <t xml:space="preserve">Revalúos  </t>
  </si>
  <si>
    <t>Reservas</t>
  </si>
  <si>
    <t>Hacienda Pública/Patrimonio Neto Final del Ejercicio 2017</t>
  </si>
  <si>
    <t>Cambios en la Hacienda Pública/Patrimonio Neto del Ejercicio 2018</t>
  </si>
  <si>
    <t>Aportaciones</t>
  </si>
  <si>
    <t xml:space="preserve"> </t>
  </si>
  <si>
    <t>Variaciones de la Hacienda Pública/Patrimonio Neto del Ejercicio 2018</t>
  </si>
  <si>
    <t>Saldo Neto en la Hacienda Pública / Patrimonio 2018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</si>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</sst>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color theme="1" tint="0.34998626667073579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0" fontId="5" fillId="0" borderId="0"/>
    <xf numFmtId="164" fontId="5" fillId="0" borderId="0"/>
    <xf numFmtId="167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9" fontId="10" fillId="0" borderId="0" applyFont="0" applyFill="0" applyBorder="0" applyAlignment="0" applyProtection="0"/>
  </cellStyleXfs>
  <cellXfs count="55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2" fillId="3" borderId="0" xfId="0" applyFont="1" applyFill="1" applyBorder="1"/>
    <xf numFmtId="0" fontId="4" fillId="2" borderId="0" xfId="0" applyFont="1" applyFill="1"/>
    <xf numFmtId="0" fontId="2" fillId="3" borderId="0" xfId="0" applyFont="1" applyFill="1"/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/>
    <xf numFmtId="43" fontId="2" fillId="3" borderId="0" xfId="1" applyFont="1" applyFill="1"/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4" fillId="3" borderId="0" xfId="0" applyNumberFormat="1" applyFont="1" applyFill="1" applyBorder="1" applyAlignment="1" applyProtection="1">
      <alignment horizontal="left"/>
      <protection locked="0"/>
    </xf>
    <xf numFmtId="43" fontId="2" fillId="3" borderId="0" xfId="1" applyFont="1" applyFill="1" applyBorder="1"/>
    <xf numFmtId="0" fontId="3" fillId="3" borderId="1" xfId="0" applyNumberFormat="1" applyFont="1" applyFill="1" applyBorder="1" applyAlignment="1" applyProtection="1">
      <protection locked="0"/>
    </xf>
    <xf numFmtId="0" fontId="3" fillId="3" borderId="0" xfId="0" applyNumberFormat="1" applyFont="1" applyFill="1" applyBorder="1" applyAlignment="1" applyProtection="1">
      <protection locked="0"/>
    </xf>
    <xf numFmtId="165" fontId="3" fillId="2" borderId="2" xfId="1" applyNumberFormat="1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/>
    </xf>
    <xf numFmtId="165" fontId="3" fillId="2" borderId="3" xfId="1" applyNumberFormat="1" applyFont="1" applyFill="1" applyBorder="1" applyAlignment="1">
      <alignment horizontal="center" vertical="center" wrapText="1"/>
    </xf>
    <xf numFmtId="165" fontId="3" fillId="2" borderId="4" xfId="1" applyNumberFormat="1" applyFont="1" applyFill="1" applyBorder="1" applyAlignment="1">
      <alignment horizontal="center" vertical="center" wrapText="1"/>
    </xf>
    <xf numFmtId="0" fontId="3" fillId="3" borderId="5" xfId="3" applyNumberFormat="1" applyFont="1" applyFill="1" applyBorder="1" applyAlignment="1">
      <alignment horizontal="centerContinuous" vertical="center"/>
    </xf>
    <xf numFmtId="0" fontId="3" fillId="3" borderId="6" xfId="3" applyNumberFormat="1" applyFont="1" applyFill="1" applyBorder="1" applyAlignment="1">
      <alignment horizontal="centerContinuous" vertical="center"/>
    </xf>
    <xf numFmtId="0" fontId="2" fillId="3" borderId="5" xfId="0" applyFont="1" applyFill="1" applyBorder="1" applyAlignment="1">
      <alignment vertical="top"/>
    </xf>
    <xf numFmtId="0" fontId="6" fillId="3" borderId="0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vertical="top"/>
    </xf>
    <xf numFmtId="166" fontId="4" fillId="3" borderId="0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3" fillId="3" borderId="6" xfId="0" applyFont="1" applyFill="1" applyBorder="1" applyAlignment="1">
      <alignment vertical="top" wrapText="1"/>
    </xf>
    <xf numFmtId="0" fontId="7" fillId="3" borderId="5" xfId="0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3" fontId="7" fillId="3" borderId="0" xfId="0" applyNumberFormat="1" applyFont="1" applyFill="1" applyBorder="1" applyAlignment="1" applyProtection="1">
      <alignment horizontal="right" vertical="top"/>
      <protection locked="0"/>
    </xf>
    <xf numFmtId="3" fontId="7" fillId="3" borderId="0" xfId="0" applyNumberFormat="1" applyFont="1" applyFill="1" applyBorder="1" applyAlignment="1" applyProtection="1">
      <alignment horizontal="right" vertical="top"/>
    </xf>
    <xf numFmtId="43" fontId="2" fillId="3" borderId="0" xfId="0" applyNumberFormat="1" applyFont="1" applyFill="1"/>
    <xf numFmtId="0" fontId="7" fillId="3" borderId="0" xfId="0" applyFont="1" applyFill="1" applyBorder="1" applyAlignment="1">
      <alignment horizontal="left" vertical="top" wrapText="1"/>
    </xf>
    <xf numFmtId="3" fontId="2" fillId="3" borderId="0" xfId="0" applyNumberFormat="1" applyFont="1" applyFill="1" applyBorder="1" applyAlignment="1">
      <alignment horizontal="right" vertical="top"/>
    </xf>
    <xf numFmtId="0" fontId="7" fillId="3" borderId="0" xfId="0" applyFont="1" applyFill="1" applyBorder="1" applyAlignment="1">
      <alignment horizontal="left" vertical="top" wrapText="1"/>
    </xf>
    <xf numFmtId="3" fontId="7" fillId="3" borderId="0" xfId="0" applyNumberFormat="1" applyFont="1" applyFill="1" applyBorder="1" applyAlignment="1">
      <alignment horizontal="right" vertical="top"/>
    </xf>
    <xf numFmtId="0" fontId="4" fillId="3" borderId="0" xfId="0" applyFont="1" applyFill="1" applyBorder="1" applyAlignment="1">
      <alignment horizontal="left" vertical="top" wrapText="1"/>
    </xf>
    <xf numFmtId="3" fontId="2" fillId="3" borderId="0" xfId="0" applyNumberFormat="1" applyFont="1" applyFill="1" applyBorder="1" applyAlignment="1" applyProtection="1">
      <alignment horizontal="right" vertical="top"/>
      <protection locked="0"/>
    </xf>
    <xf numFmtId="0" fontId="3" fillId="3" borderId="7" xfId="0" applyFont="1" applyFill="1" applyBorder="1" applyAlignment="1">
      <alignment horizontal="left" vertical="top"/>
    </xf>
    <xf numFmtId="3" fontId="7" fillId="3" borderId="7" xfId="0" applyNumberFormat="1" applyFont="1" applyFill="1" applyBorder="1" applyAlignment="1">
      <alignment horizontal="right" vertical="top"/>
    </xf>
    <xf numFmtId="3" fontId="8" fillId="3" borderId="0" xfId="0" applyNumberFormat="1" applyFont="1" applyFill="1" applyAlignment="1">
      <alignment horizontal="center"/>
    </xf>
    <xf numFmtId="0" fontId="7" fillId="3" borderId="8" xfId="0" applyFont="1" applyFill="1" applyBorder="1" applyAlignment="1">
      <alignment vertical="top"/>
    </xf>
    <xf numFmtId="0" fontId="3" fillId="3" borderId="1" xfId="0" applyFont="1" applyFill="1" applyBorder="1" applyAlignment="1">
      <alignment horizontal="left" vertical="top"/>
    </xf>
    <xf numFmtId="3" fontId="7" fillId="3" borderId="1" xfId="0" applyNumberFormat="1" applyFont="1" applyFill="1" applyBorder="1" applyAlignment="1">
      <alignment horizontal="right" vertical="top"/>
    </xf>
    <xf numFmtId="0" fontId="3" fillId="3" borderId="9" xfId="0" applyFont="1" applyFill="1" applyBorder="1" applyAlignment="1">
      <alignment vertical="top" wrapText="1"/>
    </xf>
    <xf numFmtId="0" fontId="4" fillId="3" borderId="0" xfId="0" applyFont="1" applyFill="1"/>
    <xf numFmtId="0" fontId="4" fillId="3" borderId="0" xfId="0" applyFont="1" applyFill="1" applyAlignment="1">
      <alignment wrapText="1"/>
    </xf>
    <xf numFmtId="43" fontId="4" fillId="3" borderId="0" xfId="1" applyNumberFormat="1" applyFont="1" applyFill="1" applyAlignment="1">
      <alignment horizontal="center"/>
    </xf>
    <xf numFmtId="0" fontId="4" fillId="3" borderId="0" xfId="0" applyFont="1" applyFill="1" applyBorder="1" applyAlignment="1">
      <alignment horizontal="left" vertical="top"/>
    </xf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</cellXfs>
  <cellStyles count="20">
    <cellStyle name="=C:\WINNT\SYSTEM32\COMMAND.COM" xfId="3"/>
    <cellStyle name="Euro" xfId="4"/>
    <cellStyle name="Millares" xfId="1" builtinId="3"/>
    <cellStyle name="Millares 2" xfId="5"/>
    <cellStyle name="Millares 2 2" xfId="6"/>
    <cellStyle name="Millares 2 3" xfId="7"/>
    <cellStyle name="Millares 3" xfId="8"/>
    <cellStyle name="Moneda 2" xfId="9"/>
    <cellStyle name="Normal" xfId="0" builtinId="0"/>
    <cellStyle name="Normal 2" xfId="2"/>
    <cellStyle name="Normal 2 2" xfId="10"/>
    <cellStyle name="Normal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9" xfId="18"/>
    <cellStyle name="Porcentual 2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ros%20y%20Pptales%20Mar.18%20PG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rael%20Roa/Documents/Personal/Fid.%207753%20FIBICENTENARIO/Informes/Ej.2015%20FIBICENTENARIO/Balanza%20FIDEMOR%20Mar.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"/>
      <sheetName val="ESF"/>
      <sheetName val="EA"/>
      <sheetName val="EVHP"/>
      <sheetName val="EFE"/>
      <sheetName val="ECSF"/>
      <sheetName val="PT_ESF_ECSF"/>
      <sheetName val="EAA"/>
      <sheetName val="EADP"/>
      <sheetName val="PC"/>
      <sheetName val="NOTAS"/>
      <sheetName val="EAI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"/>
      <sheetName val="Esq Bur"/>
      <sheetName val="Rel Cta Banc"/>
      <sheetName val="MPAS"/>
      <sheetName val="DGTOF"/>
      <sheetName val="Balanza LDF"/>
      <sheetName val="ESF LDF"/>
      <sheetName val="DPOP LDF"/>
      <sheetName val="ODF LDF"/>
      <sheetName val="BP LDF"/>
      <sheetName val="EAID LDF"/>
      <sheetName val="COG LDF"/>
      <sheetName val="CAdmon LDF"/>
      <sheetName val="CFG LDF"/>
      <sheetName val="CSPC LDF"/>
    </sheetNames>
    <sheetDataSet>
      <sheetData sheetId="0"/>
      <sheetData sheetId="1">
        <row r="45">
          <cell r="I45">
            <v>0</v>
          </cell>
          <cell r="J45">
            <v>0</v>
          </cell>
        </row>
        <row r="51">
          <cell r="I51">
            <v>-17240763.140000001</v>
          </cell>
          <cell r="J51">
            <v>-3679444.4600000009</v>
          </cell>
        </row>
        <row r="52">
          <cell r="I52">
            <v>188988589.12</v>
          </cell>
          <cell r="J52">
            <v>192697924.58000001</v>
          </cell>
        </row>
        <row r="55">
          <cell r="G55" t="str">
            <v>Rectificaciones de Resultados de Ejercicios Anteriores</v>
          </cell>
          <cell r="I55">
            <v>0</v>
          </cell>
        </row>
        <row r="62">
          <cell r="I62">
            <v>171747825.98000002</v>
          </cell>
          <cell r="J62">
            <v>189018480.12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6">
          <cell r="E6" t="str">
            <v>FIDEICOMISO DE INVERSIÓN Y ADMINISTRACIÓN DEL PARQUE GUANAJUATO BICENTENARIO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"/>
      <sheetName val="Catalogo"/>
    </sheetNames>
    <sheetDataSet>
      <sheetData sheetId="0" refreshError="1"/>
      <sheetData sheetId="1">
        <row r="3">
          <cell r="B3" t="str">
            <v>C01 Poder Legislativo</v>
          </cell>
          <cell r="D3">
            <v>2012</v>
          </cell>
          <cell r="F3" t="str">
            <v>01</v>
          </cell>
        </row>
        <row r="4">
          <cell r="B4" t="str">
            <v>C02 Poder Ejecutivo</v>
          </cell>
          <cell r="D4">
            <v>2013</v>
          </cell>
          <cell r="F4" t="str">
            <v>02</v>
          </cell>
        </row>
        <row r="5">
          <cell r="B5" t="str">
            <v>C03 Poder Judicial</v>
          </cell>
          <cell r="D5">
            <v>2014</v>
          </cell>
          <cell r="F5" t="str">
            <v>03</v>
          </cell>
        </row>
        <row r="6">
          <cell r="B6" t="str">
            <v>C04 Universidad de Guanajuato</v>
          </cell>
          <cell r="D6">
            <v>2015</v>
          </cell>
          <cell r="F6" t="str">
            <v>04</v>
          </cell>
        </row>
        <row r="7">
          <cell r="B7" t="str">
            <v>C05 Tribunal de lo Contensioso Administrativo</v>
          </cell>
          <cell r="F7" t="str">
            <v>05</v>
          </cell>
        </row>
        <row r="8">
          <cell r="B8" t="str">
            <v>C06 Procuraduria de los Derechos Humanos</v>
          </cell>
          <cell r="F8" t="str">
            <v>06</v>
          </cell>
        </row>
        <row r="9">
          <cell r="B9" t="str">
            <v>C07 Tribunal Estatl Electoral</v>
          </cell>
          <cell r="F9" t="str">
            <v>07</v>
          </cell>
        </row>
        <row r="10">
          <cell r="B10" t="str">
            <v>C08 Instituto Electoral</v>
          </cell>
          <cell r="F10" t="str">
            <v>08</v>
          </cell>
        </row>
        <row r="11">
          <cell r="B11" t="str">
            <v>C09 Instituto de Acceso a la Información</v>
          </cell>
          <cell r="F11" t="str">
            <v>09</v>
          </cell>
        </row>
        <row r="12">
          <cell r="F12" t="str">
            <v>10</v>
          </cell>
        </row>
        <row r="13">
          <cell r="F13" t="str">
            <v>11</v>
          </cell>
        </row>
        <row r="14">
          <cell r="F14" t="str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showGridLines="0" tabSelected="1" zoomScaleNormal="100" workbookViewId="0"/>
  </sheetViews>
  <sheetFormatPr baseColWidth="10" defaultRowHeight="12" x14ac:dyDescent="0.2"/>
  <cols>
    <col min="1" max="1" width="0.5703125" style="48" customWidth="1"/>
    <col min="2" max="2" width="11.7109375" style="49" customWidth="1"/>
    <col min="3" max="3" width="57.42578125" style="49" customWidth="1"/>
    <col min="4" max="6" width="18.7109375" style="50" customWidth="1"/>
    <col min="7" max="7" width="15.85546875" style="50" customWidth="1"/>
    <col min="8" max="8" width="16.140625" style="50" customWidth="1"/>
    <col min="9" max="9" width="0.5703125" style="48" customWidth="1"/>
    <col min="10" max="16384" width="11.42578125" style="6"/>
  </cols>
  <sheetData>
    <row r="1" spans="1:11" s="4" customFormat="1" ht="7.5" customHeight="1" x14ac:dyDescent="0.2">
      <c r="A1" s="1"/>
      <c r="B1" s="2"/>
      <c r="C1" s="3"/>
      <c r="D1" s="3"/>
      <c r="E1" s="3"/>
      <c r="F1" s="3"/>
      <c r="G1" s="3"/>
      <c r="H1" s="2"/>
      <c r="I1" s="2"/>
    </row>
    <row r="2" spans="1:11" ht="14.1" customHeight="1" x14ac:dyDescent="0.2">
      <c r="A2" s="5"/>
      <c r="B2" s="2"/>
      <c r="C2" s="3" t="s">
        <v>0</v>
      </c>
      <c r="D2" s="3"/>
      <c r="E2" s="3"/>
      <c r="F2" s="3"/>
      <c r="G2" s="3"/>
      <c r="H2" s="2"/>
      <c r="I2" s="2"/>
      <c r="J2" s="4"/>
    </row>
    <row r="3" spans="1:11" ht="14.1" customHeight="1" x14ac:dyDescent="0.2">
      <c r="A3" s="7" t="s">
        <v>1</v>
      </c>
      <c r="B3" s="7"/>
      <c r="C3" s="7"/>
      <c r="D3" s="7"/>
      <c r="E3" s="7"/>
      <c r="F3" s="7"/>
      <c r="G3" s="7"/>
      <c r="H3" s="7"/>
      <c r="I3" s="8"/>
      <c r="J3" s="4"/>
      <c r="K3" s="9"/>
    </row>
    <row r="4" spans="1:11" ht="14.1" customHeight="1" x14ac:dyDescent="0.2">
      <c r="A4" s="5"/>
      <c r="B4" s="2"/>
      <c r="C4" s="3" t="s">
        <v>2</v>
      </c>
      <c r="D4" s="3"/>
      <c r="E4" s="3"/>
      <c r="F4" s="3"/>
      <c r="G4" s="3"/>
      <c r="H4" s="2"/>
      <c r="I4" s="2"/>
      <c r="K4" s="9"/>
    </row>
    <row r="5" spans="1:11" s="4" customFormat="1" ht="3" customHeight="1" x14ac:dyDescent="0.2">
      <c r="A5" s="10"/>
      <c r="B5" s="11"/>
      <c r="C5" s="12"/>
      <c r="D5" s="12"/>
      <c r="E5" s="12"/>
      <c r="F5" s="12"/>
      <c r="G5" s="12"/>
      <c r="H5" s="12"/>
      <c r="I5" s="12"/>
      <c r="K5" s="13"/>
    </row>
    <row r="6" spans="1:11" ht="20.100000000000001" customHeight="1" x14ac:dyDescent="0.2">
      <c r="A6" s="10"/>
      <c r="B6" s="11"/>
      <c r="C6" s="11" t="s">
        <v>3</v>
      </c>
      <c r="D6" s="14" t="str">
        <f>+[1]EADP!E6</f>
        <v>FIDEICOMISO DE INVERSIÓN Y ADMINISTRACIÓN DEL PARQUE GUANAJUATO BICENTENARIO</v>
      </c>
      <c r="E6" s="14"/>
      <c r="F6" s="14"/>
      <c r="G6" s="15"/>
      <c r="H6" s="15"/>
      <c r="I6" s="15"/>
      <c r="J6" s="4"/>
      <c r="K6" s="9"/>
    </row>
    <row r="7" spans="1:11" s="4" customFormat="1" ht="3" customHeight="1" x14ac:dyDescent="0.2">
      <c r="A7" s="10"/>
      <c r="B7" s="10"/>
      <c r="C7" s="10"/>
      <c r="D7" s="10"/>
      <c r="E7" s="10"/>
      <c r="F7" s="10"/>
      <c r="G7" s="10"/>
      <c r="H7" s="10"/>
      <c r="I7" s="10"/>
      <c r="K7" s="13"/>
    </row>
    <row r="8" spans="1:11" s="4" customFormat="1" ht="48" x14ac:dyDescent="0.2">
      <c r="A8" s="16"/>
      <c r="B8" s="17" t="s">
        <v>4</v>
      </c>
      <c r="C8" s="17"/>
      <c r="D8" s="18" t="s">
        <v>5</v>
      </c>
      <c r="E8" s="18" t="s">
        <v>6</v>
      </c>
      <c r="F8" s="18" t="s">
        <v>7</v>
      </c>
      <c r="G8" s="18" t="s">
        <v>8</v>
      </c>
      <c r="H8" s="18" t="s">
        <v>9</v>
      </c>
      <c r="I8" s="19"/>
      <c r="K8" s="13"/>
    </row>
    <row r="9" spans="1:11" s="4" customFormat="1" ht="3" customHeight="1" x14ac:dyDescent="0.2">
      <c r="A9" s="20"/>
      <c r="B9" s="10"/>
      <c r="C9" s="10"/>
      <c r="D9" s="10"/>
      <c r="E9" s="10"/>
      <c r="F9" s="10"/>
      <c r="G9" s="10"/>
      <c r="H9" s="10"/>
      <c r="I9" s="21"/>
    </row>
    <row r="10" spans="1:11" s="4" customFormat="1" ht="3" customHeight="1" x14ac:dyDescent="0.2">
      <c r="A10" s="22"/>
      <c r="B10" s="23"/>
      <c r="C10" s="24"/>
      <c r="D10" s="25"/>
      <c r="E10" s="26"/>
      <c r="F10" s="27"/>
      <c r="G10" s="28"/>
      <c r="H10" s="23"/>
      <c r="I10" s="29"/>
    </row>
    <row r="11" spans="1:11" x14ac:dyDescent="0.2">
      <c r="A11" s="30"/>
      <c r="B11" s="31" t="s">
        <v>10</v>
      </c>
      <c r="C11" s="31"/>
      <c r="D11" s="32">
        <v>0</v>
      </c>
      <c r="E11" s="32">
        <v>0</v>
      </c>
      <c r="F11" s="32">
        <v>0</v>
      </c>
      <c r="G11" s="32">
        <v>0</v>
      </c>
      <c r="H11" s="33">
        <f>SUM(D11:G11)</f>
        <v>0</v>
      </c>
      <c r="I11" s="29"/>
      <c r="K11" s="34"/>
    </row>
    <row r="12" spans="1:11" ht="9.9499999999999993" customHeight="1" x14ac:dyDescent="0.2">
      <c r="A12" s="30"/>
      <c r="B12" s="35"/>
      <c r="C12" s="25"/>
      <c r="D12" s="36"/>
      <c r="E12" s="36"/>
      <c r="F12" s="36"/>
      <c r="G12" s="36"/>
      <c r="H12" s="36"/>
      <c r="I12" s="29"/>
    </row>
    <row r="13" spans="1:11" x14ac:dyDescent="0.2">
      <c r="A13" s="30"/>
      <c r="B13" s="37" t="s">
        <v>11</v>
      </c>
      <c r="C13" s="37"/>
      <c r="D13" s="38">
        <f>SUM(D14:D16)</f>
        <v>0</v>
      </c>
      <c r="E13" s="38">
        <f>SUM(E14:E16)</f>
        <v>0</v>
      </c>
      <c r="F13" s="38">
        <f>SUM(F14:F16)</f>
        <v>0</v>
      </c>
      <c r="G13" s="38">
        <f>SUM(G14:G16)</f>
        <v>0</v>
      </c>
      <c r="H13" s="38">
        <f>SUM(D13:G13)</f>
        <v>0</v>
      </c>
      <c r="I13" s="29"/>
    </row>
    <row r="14" spans="1:11" x14ac:dyDescent="0.2">
      <c r="A14" s="22"/>
      <c r="B14" s="39" t="s">
        <v>12</v>
      </c>
      <c r="C14" s="39"/>
      <c r="D14" s="40">
        <f>+[1]ESF!J45</f>
        <v>0</v>
      </c>
      <c r="E14" s="40">
        <v>0</v>
      </c>
      <c r="F14" s="40">
        <v>0</v>
      </c>
      <c r="G14" s="40">
        <v>0</v>
      </c>
      <c r="H14" s="36">
        <f t="shared" ref="H14:H22" si="0">SUM(D14:G14)</f>
        <v>0</v>
      </c>
      <c r="I14" s="29"/>
    </row>
    <row r="15" spans="1:11" x14ac:dyDescent="0.2">
      <c r="A15" s="22"/>
      <c r="B15" s="39" t="s">
        <v>13</v>
      </c>
      <c r="C15" s="39"/>
      <c r="D15" s="40">
        <v>0</v>
      </c>
      <c r="E15" s="40">
        <v>0</v>
      </c>
      <c r="F15" s="40">
        <v>0</v>
      </c>
      <c r="G15" s="40">
        <v>0</v>
      </c>
      <c r="H15" s="36">
        <f t="shared" si="0"/>
        <v>0</v>
      </c>
      <c r="I15" s="29"/>
    </row>
    <row r="16" spans="1:11" x14ac:dyDescent="0.2">
      <c r="A16" s="22"/>
      <c r="B16" s="39" t="s">
        <v>14</v>
      </c>
      <c r="C16" s="39"/>
      <c r="D16" s="40">
        <v>0</v>
      </c>
      <c r="E16" s="40">
        <v>0</v>
      </c>
      <c r="F16" s="40">
        <v>0</v>
      </c>
      <c r="G16" s="40">
        <v>0</v>
      </c>
      <c r="H16" s="36">
        <f t="shared" si="0"/>
        <v>0</v>
      </c>
      <c r="I16" s="29"/>
    </row>
    <row r="17" spans="1:10" ht="9.9499999999999993" customHeight="1" x14ac:dyDescent="0.2">
      <c r="A17" s="30"/>
      <c r="B17" s="35"/>
      <c r="C17" s="25"/>
      <c r="D17" s="36"/>
      <c r="E17" s="36"/>
      <c r="F17" s="36"/>
      <c r="G17" s="36"/>
      <c r="H17" s="36"/>
      <c r="I17" s="29"/>
    </row>
    <row r="18" spans="1:10" x14ac:dyDescent="0.2">
      <c r="A18" s="30"/>
      <c r="B18" s="37" t="s">
        <v>15</v>
      </c>
      <c r="C18" s="37"/>
      <c r="D18" s="38">
        <f>SUM(D19:D22)</f>
        <v>0</v>
      </c>
      <c r="E18" s="38">
        <f>SUM(E19:E22)</f>
        <v>189018480.12</v>
      </c>
      <c r="F18" s="38">
        <f>SUM(F19:F22)</f>
        <v>0</v>
      </c>
      <c r="G18" s="38">
        <f>SUM(G19:G22)</f>
        <v>0</v>
      </c>
      <c r="H18" s="38">
        <f t="shared" si="0"/>
        <v>189018480.12</v>
      </c>
      <c r="I18" s="29"/>
    </row>
    <row r="19" spans="1:10" x14ac:dyDescent="0.2">
      <c r="A19" s="22"/>
      <c r="B19" s="39" t="s">
        <v>16</v>
      </c>
      <c r="C19" s="39"/>
      <c r="D19" s="40">
        <v>0</v>
      </c>
      <c r="E19" s="40">
        <f>+[1]ESF!J51</f>
        <v>-3679444.4600000009</v>
      </c>
      <c r="F19" s="40">
        <v>0</v>
      </c>
      <c r="G19" s="40">
        <v>0</v>
      </c>
      <c r="H19" s="36">
        <f t="shared" si="0"/>
        <v>-3679444.4600000009</v>
      </c>
      <c r="I19" s="29"/>
    </row>
    <row r="20" spans="1:10" x14ac:dyDescent="0.2">
      <c r="A20" s="22"/>
      <c r="B20" s="39" t="s">
        <v>17</v>
      </c>
      <c r="C20" s="39"/>
      <c r="D20" s="40">
        <v>0</v>
      </c>
      <c r="E20" s="40">
        <f>+[1]ESF!J52</f>
        <v>192697924.58000001</v>
      </c>
      <c r="F20" s="40">
        <v>0</v>
      </c>
      <c r="G20" s="40">
        <v>0</v>
      </c>
      <c r="H20" s="36">
        <f t="shared" si="0"/>
        <v>192697924.58000001</v>
      </c>
      <c r="I20" s="29"/>
    </row>
    <row r="21" spans="1:10" x14ac:dyDescent="0.2">
      <c r="A21" s="22"/>
      <c r="B21" s="39" t="s">
        <v>18</v>
      </c>
      <c r="C21" s="39"/>
      <c r="D21" s="40">
        <v>0</v>
      </c>
      <c r="E21" s="40">
        <v>0</v>
      </c>
      <c r="F21" s="40">
        <v>0</v>
      </c>
      <c r="G21" s="40">
        <v>0</v>
      </c>
      <c r="H21" s="36">
        <f t="shared" si="0"/>
        <v>0</v>
      </c>
      <c r="I21" s="29"/>
    </row>
    <row r="22" spans="1:10" x14ac:dyDescent="0.2">
      <c r="A22" s="22"/>
      <c r="B22" s="39" t="s">
        <v>19</v>
      </c>
      <c r="C22" s="39"/>
      <c r="D22" s="40">
        <v>0</v>
      </c>
      <c r="E22" s="40">
        <v>0</v>
      </c>
      <c r="F22" s="40">
        <v>0</v>
      </c>
      <c r="G22" s="40">
        <v>0</v>
      </c>
      <c r="H22" s="36">
        <f t="shared" si="0"/>
        <v>0</v>
      </c>
      <c r="I22" s="29"/>
    </row>
    <row r="23" spans="1:10" ht="9.9499999999999993" customHeight="1" x14ac:dyDescent="0.2">
      <c r="A23" s="30"/>
      <c r="B23" s="35"/>
      <c r="C23" s="25"/>
      <c r="D23" s="36"/>
      <c r="E23" s="36"/>
      <c r="F23" s="36"/>
      <c r="G23" s="36"/>
      <c r="H23" s="36"/>
      <c r="I23" s="29"/>
    </row>
    <row r="24" spans="1:10" ht="12.75" thickBot="1" x14ac:dyDescent="0.25">
      <c r="A24" s="30"/>
      <c r="B24" s="41" t="s">
        <v>20</v>
      </c>
      <c r="C24" s="41"/>
      <c r="D24" s="42">
        <f>D11+D13+D18</f>
        <v>0</v>
      </c>
      <c r="E24" s="42">
        <f>E11+E13+E18</f>
        <v>189018480.12</v>
      </c>
      <c r="F24" s="42">
        <f>F11+F13+F18</f>
        <v>0</v>
      </c>
      <c r="G24" s="42">
        <f>G11+G13+G18</f>
        <v>0</v>
      </c>
      <c r="H24" s="42">
        <f>SUM(D24:G24)</f>
        <v>189018480.12</v>
      </c>
      <c r="I24" s="29"/>
      <c r="J24" s="43">
        <f>+[1]ESF!J62-EVHP!H24</f>
        <v>0</v>
      </c>
    </row>
    <row r="25" spans="1:10" x14ac:dyDescent="0.2">
      <c r="A25" s="22"/>
      <c r="B25" s="25"/>
      <c r="C25" s="27"/>
      <c r="D25" s="36"/>
      <c r="E25" s="36"/>
      <c r="F25" s="36"/>
      <c r="G25" s="36"/>
      <c r="H25" s="36"/>
      <c r="I25" s="29"/>
    </row>
    <row r="26" spans="1:10" x14ac:dyDescent="0.2">
      <c r="A26" s="30"/>
      <c r="B26" s="37" t="s">
        <v>21</v>
      </c>
      <c r="C26" s="37"/>
      <c r="D26" s="38">
        <f>SUM(D27:D29)</f>
        <v>0</v>
      </c>
      <c r="E26" s="38">
        <f>SUM(E27:E29)</f>
        <v>0</v>
      </c>
      <c r="F26" s="38">
        <f>SUM(F27:F29)</f>
        <v>0</v>
      </c>
      <c r="G26" s="38">
        <f>SUM(G27:G29)</f>
        <v>0</v>
      </c>
      <c r="H26" s="38">
        <f>SUM(D26:G26)</f>
        <v>0</v>
      </c>
      <c r="I26" s="29"/>
    </row>
    <row r="27" spans="1:10" x14ac:dyDescent="0.2">
      <c r="A27" s="22"/>
      <c r="B27" s="39" t="s">
        <v>22</v>
      </c>
      <c r="C27" s="39"/>
      <c r="D27" s="40">
        <f>+[1]ESF!I45-D13</f>
        <v>0</v>
      </c>
      <c r="E27" s="40">
        <v>0</v>
      </c>
      <c r="F27" s="40">
        <v>0</v>
      </c>
      <c r="G27" s="40">
        <v>0</v>
      </c>
      <c r="H27" s="36">
        <f>SUM(D27:G27)</f>
        <v>0</v>
      </c>
      <c r="I27" s="29"/>
    </row>
    <row r="28" spans="1:10" x14ac:dyDescent="0.2">
      <c r="A28" s="22"/>
      <c r="B28" s="39" t="s">
        <v>13</v>
      </c>
      <c r="C28" s="39"/>
      <c r="D28" s="40">
        <v>0</v>
      </c>
      <c r="E28" s="40">
        <v>0</v>
      </c>
      <c r="F28" s="40">
        <v>0</v>
      </c>
      <c r="G28" s="40">
        <v>0</v>
      </c>
      <c r="H28" s="36">
        <f>SUM(D28:G28)</f>
        <v>0</v>
      </c>
      <c r="I28" s="29"/>
    </row>
    <row r="29" spans="1:10" x14ac:dyDescent="0.2">
      <c r="A29" s="22"/>
      <c r="B29" s="39" t="s">
        <v>14</v>
      </c>
      <c r="C29" s="39"/>
      <c r="D29" s="40">
        <v>0</v>
      </c>
      <c r="E29" s="40">
        <v>0</v>
      </c>
      <c r="F29" s="40">
        <v>0</v>
      </c>
      <c r="G29" s="40">
        <v>0</v>
      </c>
      <c r="H29" s="36">
        <f>SUM(D29:G29)</f>
        <v>0</v>
      </c>
      <c r="I29" s="29"/>
    </row>
    <row r="30" spans="1:10" ht="9.9499999999999993" customHeight="1" x14ac:dyDescent="0.2">
      <c r="A30" s="30"/>
      <c r="B30" s="35"/>
      <c r="C30" s="25"/>
      <c r="D30" s="36"/>
      <c r="E30" s="36"/>
      <c r="F30" s="36"/>
      <c r="G30" s="36"/>
      <c r="H30" s="36"/>
      <c r="I30" s="29"/>
    </row>
    <row r="31" spans="1:10" x14ac:dyDescent="0.2">
      <c r="A31" s="30" t="s">
        <v>23</v>
      </c>
      <c r="B31" s="37" t="s">
        <v>24</v>
      </c>
      <c r="C31" s="37"/>
      <c r="D31" s="38">
        <f>SUM(D32:D36)</f>
        <v>0</v>
      </c>
      <c r="E31" s="38">
        <f>SUM(E32:E36)</f>
        <v>0</v>
      </c>
      <c r="F31" s="38">
        <f>SUM(F32:F36)</f>
        <v>-17270654.140000008</v>
      </c>
      <c r="G31" s="38">
        <f>SUM(G32:G36)</f>
        <v>0</v>
      </c>
      <c r="H31" s="38">
        <f t="shared" ref="H31:H36" si="1">SUM(D31:G31)</f>
        <v>-17270654.140000008</v>
      </c>
      <c r="I31" s="29"/>
    </row>
    <row r="32" spans="1:10" x14ac:dyDescent="0.2">
      <c r="A32" s="22"/>
      <c r="B32" s="39" t="s">
        <v>16</v>
      </c>
      <c r="C32" s="39"/>
      <c r="D32" s="40">
        <v>0</v>
      </c>
      <c r="E32" s="40">
        <v>0</v>
      </c>
      <c r="F32" s="40">
        <f>+[1]ESF!I51</f>
        <v>-17240763.140000001</v>
      </c>
      <c r="G32" s="40">
        <v>0</v>
      </c>
      <c r="H32" s="36">
        <f t="shared" si="1"/>
        <v>-17240763.140000001</v>
      </c>
      <c r="I32" s="29"/>
    </row>
    <row r="33" spans="1:10" x14ac:dyDescent="0.2">
      <c r="A33" s="22"/>
      <c r="B33" s="39" t="s">
        <v>17</v>
      </c>
      <c r="C33" s="39"/>
      <c r="D33" s="40">
        <v>0</v>
      </c>
      <c r="E33" s="40">
        <v>0</v>
      </c>
      <c r="F33" s="40">
        <f>+[1]ESF!I52-E20-E19</f>
        <v>-29891.000000007451</v>
      </c>
      <c r="G33" s="40">
        <v>0</v>
      </c>
      <c r="H33" s="36">
        <f t="shared" si="1"/>
        <v>-29891.000000007451</v>
      </c>
      <c r="I33" s="29"/>
    </row>
    <row r="34" spans="1:10" x14ac:dyDescent="0.2">
      <c r="A34" s="22"/>
      <c r="B34" s="39" t="s">
        <v>18</v>
      </c>
      <c r="C34" s="39"/>
      <c r="D34" s="40">
        <v>0</v>
      </c>
      <c r="E34" s="40">
        <v>0</v>
      </c>
      <c r="F34" s="40">
        <v>0</v>
      </c>
      <c r="G34" s="40">
        <v>0</v>
      </c>
      <c r="H34" s="36">
        <f t="shared" si="1"/>
        <v>0</v>
      </c>
      <c r="I34" s="29"/>
    </row>
    <row r="35" spans="1:10" x14ac:dyDescent="0.2">
      <c r="A35" s="22"/>
      <c r="B35" s="39" t="s">
        <v>19</v>
      </c>
      <c r="C35" s="39"/>
      <c r="D35" s="40">
        <v>0</v>
      </c>
      <c r="E35" s="40">
        <v>0</v>
      </c>
      <c r="F35" s="40">
        <v>0</v>
      </c>
      <c r="G35" s="40">
        <v>0</v>
      </c>
      <c r="H35" s="36">
        <f t="shared" si="1"/>
        <v>0</v>
      </c>
      <c r="I35" s="29"/>
    </row>
    <row r="36" spans="1:10" x14ac:dyDescent="0.2">
      <c r="A36" s="22"/>
      <c r="B36" s="39" t="str">
        <f>+[1]ESF!G55</f>
        <v>Rectificaciones de Resultados de Ejercicios Anteriores</v>
      </c>
      <c r="C36" s="39"/>
      <c r="D36" s="40">
        <v>0</v>
      </c>
      <c r="E36" s="40">
        <v>0</v>
      </c>
      <c r="F36" s="40">
        <f>+[1]ESF!I55</f>
        <v>0</v>
      </c>
      <c r="G36" s="40">
        <v>0</v>
      </c>
      <c r="H36" s="36">
        <f t="shared" si="1"/>
        <v>0</v>
      </c>
      <c r="I36" s="29"/>
    </row>
    <row r="37" spans="1:10" ht="9.9499999999999993" customHeight="1" x14ac:dyDescent="0.2">
      <c r="A37" s="30"/>
      <c r="B37" s="35"/>
      <c r="C37" s="25"/>
      <c r="D37" s="36"/>
      <c r="E37" s="36"/>
      <c r="F37" s="36"/>
      <c r="G37" s="36"/>
      <c r="H37" s="36"/>
      <c r="I37" s="29"/>
    </row>
    <row r="38" spans="1:10" x14ac:dyDescent="0.2">
      <c r="A38" s="44"/>
      <c r="B38" s="45" t="s">
        <v>25</v>
      </c>
      <c r="C38" s="45"/>
      <c r="D38" s="46">
        <f>D24+D26+D31</f>
        <v>0</v>
      </c>
      <c r="E38" s="46">
        <f>E24+E26+E31</f>
        <v>189018480.12</v>
      </c>
      <c r="F38" s="46">
        <f>F26+F31</f>
        <v>-17270654.140000008</v>
      </c>
      <c r="G38" s="46">
        <f>G24+G26+G31</f>
        <v>0</v>
      </c>
      <c r="H38" s="46">
        <f>SUM(D38:G38)</f>
        <v>171747825.97999999</v>
      </c>
      <c r="I38" s="47"/>
      <c r="J38" s="43">
        <f>+H38-[1]ESF!I62</f>
        <v>0</v>
      </c>
    </row>
    <row r="39" spans="1:10" ht="6" customHeight="1" x14ac:dyDescent="0.2">
      <c r="D39" s="49"/>
      <c r="E39" s="49"/>
      <c r="I39" s="24"/>
    </row>
    <row r="40" spans="1:10" ht="15" customHeight="1" x14ac:dyDescent="0.2">
      <c r="A40" s="4"/>
      <c r="B40" s="51" t="s">
        <v>26</v>
      </c>
      <c r="C40" s="51"/>
      <c r="D40" s="51"/>
      <c r="E40" s="51"/>
      <c r="F40" s="51"/>
      <c r="G40" s="51"/>
      <c r="H40" s="51"/>
      <c r="I40" s="51"/>
    </row>
    <row r="41" spans="1:10" ht="9.75" customHeight="1" x14ac:dyDescent="0.2">
      <c r="A41" s="4"/>
      <c r="B41" s="27"/>
      <c r="C41" s="52"/>
      <c r="D41" s="53"/>
      <c r="E41" s="53"/>
      <c r="F41" s="4"/>
      <c r="G41" s="54"/>
      <c r="H41" s="52"/>
      <c r="I41" s="53"/>
    </row>
  </sheetData>
  <sheetProtection formatCells="0" selectLockedCells="1"/>
  <mergeCells count="29">
    <mergeCell ref="B34:C34"/>
    <mergeCell ref="B35:C35"/>
    <mergeCell ref="B36:C36"/>
    <mergeCell ref="B38:C38"/>
    <mergeCell ref="B40:I40"/>
    <mergeCell ref="B27:C27"/>
    <mergeCell ref="B28:C28"/>
    <mergeCell ref="B29:C29"/>
    <mergeCell ref="B31:C31"/>
    <mergeCell ref="B32:C32"/>
    <mergeCell ref="B33:C33"/>
    <mergeCell ref="B19:C19"/>
    <mergeCell ref="B20:C20"/>
    <mergeCell ref="B21:C21"/>
    <mergeCell ref="B22:C22"/>
    <mergeCell ref="B24:C24"/>
    <mergeCell ref="B26:C26"/>
    <mergeCell ref="B11:C11"/>
    <mergeCell ref="B13:C13"/>
    <mergeCell ref="B14:C14"/>
    <mergeCell ref="B15:C15"/>
    <mergeCell ref="B16:C16"/>
    <mergeCell ref="B18:C18"/>
    <mergeCell ref="C1:G1"/>
    <mergeCell ref="C2:G2"/>
    <mergeCell ref="A3:H3"/>
    <mergeCell ref="C4:G4"/>
    <mergeCell ref="C5:I5"/>
    <mergeCell ref="B8:C8"/>
  </mergeCells>
  <printOptions horizontalCentered="1"/>
  <pageMargins left="0.79" right="1.4173228346456694" top="0.51" bottom="0.59055118110236227" header="0" footer="0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2018-05-16T17:16:54Z</dcterms:created>
  <dcterms:modified xsi:type="dcterms:W3CDTF">2018-05-16T17:17:42Z</dcterms:modified>
</cp:coreProperties>
</file>