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C30C4EE9-1D4C-4CF2-83B9-D6423F31D7C2}" xr6:coauthVersionLast="47" xr6:coauthVersionMax="47" xr10:uidLastSave="{00000000-0000-0000-0000-000000000000}"/>
  <bookViews>
    <workbookView xWindow="20370" yWindow="-120" windowWidth="20730" windowHeight="11040" activeTab="1" xr2:uid="{9536564C-F231-4555-9F87-0050958172F9}"/>
  </bookViews>
  <sheets>
    <sheet name="EAI" sheetId="2" r:id="rId1"/>
    <sheet name="EAI-C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_xlnm._FilterDatabase" localSheetId="1" hidden="1">'EAI-C'!#REF!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D8" i="3"/>
  <c r="D7" i="3" s="1"/>
  <c r="D10" i="3" s="1"/>
  <c r="G7" i="3"/>
  <c r="G10" i="3" s="1"/>
  <c r="F7" i="3"/>
  <c r="F10" i="3" s="1"/>
  <c r="E7" i="3"/>
  <c r="E10" i="3" s="1"/>
  <c r="C7" i="3"/>
  <c r="C10" i="3" s="1"/>
  <c r="B7" i="3"/>
  <c r="B10" i="3" s="1"/>
  <c r="G5" i="3"/>
  <c r="D5" i="3"/>
  <c r="G4" i="3"/>
  <c r="F4" i="3"/>
  <c r="E4" i="3"/>
  <c r="D4" i="3"/>
  <c r="C4" i="3"/>
  <c r="B4" i="3"/>
  <c r="G36" i="2"/>
  <c r="G35" i="2"/>
  <c r="F35" i="2"/>
  <c r="F38" i="2" s="1"/>
  <c r="E35" i="2"/>
  <c r="D35" i="2"/>
  <c r="C35" i="2"/>
  <c r="C38" i="2" s="1"/>
  <c r="B35" i="2"/>
  <c r="G33" i="2"/>
  <c r="G32" i="2"/>
  <c r="G31" i="2"/>
  <c r="G29" i="2" s="1"/>
  <c r="G30" i="2"/>
  <c r="D30" i="2"/>
  <c r="F29" i="2"/>
  <c r="E29" i="2"/>
  <c r="D29" i="2"/>
  <c r="C29" i="2"/>
  <c r="B29" i="2"/>
  <c r="B38" i="2" s="1"/>
  <c r="G27" i="2"/>
  <c r="D27" i="2"/>
  <c r="G26" i="2"/>
  <c r="D26" i="2"/>
  <c r="G25" i="2"/>
  <c r="D25" i="2"/>
  <c r="G24" i="2"/>
  <c r="D24" i="2"/>
  <c r="G23" i="2"/>
  <c r="D23" i="2"/>
  <c r="G22" i="2"/>
  <c r="D22" i="2"/>
  <c r="D19" i="2" s="1"/>
  <c r="D38" i="2" s="1"/>
  <c r="G21" i="2"/>
  <c r="D21" i="2"/>
  <c r="G20" i="2"/>
  <c r="G19" i="2" s="1"/>
  <c r="D20" i="2"/>
  <c r="F19" i="2"/>
  <c r="E19" i="2"/>
  <c r="E38" i="2" s="1"/>
  <c r="C19" i="2"/>
  <c r="B19" i="2"/>
  <c r="F15" i="2"/>
  <c r="E15" i="2"/>
  <c r="C15" i="2"/>
  <c r="B15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G15" i="2" s="1"/>
  <c r="D4" i="2"/>
  <c r="D15" i="2" s="1"/>
  <c r="G38" i="2" l="1"/>
</calcChain>
</file>

<file path=xl/sharedStrings.xml><?xml version="1.0" encoding="utf-8"?>
<sst xmlns="http://schemas.openxmlformats.org/spreadsheetml/2006/main" count="68" uniqueCount="33">
  <si>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</si>
  <si>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</si>
  <si>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</si>
  <si>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</si>
  <si>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</si>
  <si>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</si>
  <si>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</si>
  <si>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</si>
  <si>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</si>
  <si>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</si>
  <si>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</si>
  <si>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</si>
  <si>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</si>
  <si>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</si>
  <si>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</si>
  <si>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</si>
  <si>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t>Participaciones, Aportaciones, Convenios, Incentivos Derivados de la Colaboración Fiscal y Fondos Distintos de Aportaciones</t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</si>
  <si>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Aptos Narrow"/>
        <family val="2"/>
        <scheme val="minor"/>
      </rPr>
      <t xml:space="preserve"> Incluye donativos en efectivo del Poder Ejecutivo, entre otros aprovechamientos.</t>
    </r>
  </si>
  <si>
    <t>FIDEICOMISO DE INVERSION Y ADMINISTRACION DEL PARQUE GUANAJUATO BICENTENARIO
Estado Analítico de Ingresos
Del 1 de Enero al 31 de Diciembre del 2025
(Cifras en Pesos)</t>
  </si>
  <si>
    <t>Ingreso</t>
  </si>
  <si>
    <t>Rubro de Ingresos / Fuente de Financiamiento</t>
  </si>
  <si>
    <t>Ampliaciones/ (Reducciones)</t>
  </si>
  <si>
    <t>Ingresos excedentes</t>
  </si>
  <si>
    <t>Productos1</t>
  </si>
  <si>
    <t>Aprovechamientos2</t>
  </si>
  <si>
    <t>Ingresos de los Entes Públicos de los Poderes Legislativo y Judicial, de los Órganos Autónomos y del Sector Paraestatal o Paramunicipal, así como de las Empresas Productivas del Estado</t>
  </si>
  <si>
    <t>Ingresos por Venta de Bienes, Prestación de Servicios y Otros Ingresos3</t>
  </si>
  <si>
    <t>Bajo protesta de decir verdad declaramos que los Estados Financieros y sus notas, son razonablemente correctos y son responsabilidad del emisor.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</si>
  <si>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</si>
  <si>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Aptos Narrow"/>
        <family val="2"/>
        <scheme val="minor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</si>
  <si>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FIDEICOMISO DE INVERSION Y ADMINISTRACION DEL PARQUE GUANAJUATO BICENTENARIO
Estado Analítico de Ingresos
Del 1 de Enero al 31 de Diciembre de 2025
(Cifras en Pesos)</t>
  </si>
  <si>
    <t>“Bajo protesta de decir verdad declaramos que los Estados Financieros y sus notas, son razonablemente correctos y son responsabilidad del emisor”.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</si>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</sst>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4" fillId="0" borderId="0" xfId="4"/>
    <xf numFmtId="0" fontId="4" fillId="0" borderId="0" xfId="5" applyFont="1" applyAlignment="1" applyProtection="1">
      <alignment vertical="top"/>
      <protection locked="0"/>
    </xf>
    <xf numFmtId="0" fontId="2" fillId="2" borderId="6" xfId="5" applyFont="1" applyFill="1" applyBorder="1" applyAlignment="1">
      <alignment horizontal="center" vertical="center"/>
    </xf>
    <xf numFmtId="0" fontId="2" fillId="2" borderId="6" xfId="5" applyFont="1" applyFill="1" applyBorder="1" applyAlignment="1">
      <alignment horizontal="center" vertical="center" wrapText="1"/>
    </xf>
    <xf numFmtId="0" fontId="3" fillId="0" borderId="0" xfId="5" applyFont="1" applyAlignment="1" applyProtection="1">
      <alignment vertical="top"/>
      <protection locked="0"/>
    </xf>
    <xf numFmtId="0" fontId="2" fillId="2" borderId="9" xfId="5" applyFont="1" applyFill="1" applyBorder="1" applyAlignment="1">
      <alignment horizontal="center" vertical="center"/>
    </xf>
    <xf numFmtId="0" fontId="2" fillId="2" borderId="3" xfId="5" applyFont="1" applyFill="1" applyBorder="1" applyAlignment="1">
      <alignment horizontal="center" vertical="center" wrapText="1"/>
    </xf>
    <xf numFmtId="0" fontId="2" fillId="2" borderId="8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9" xfId="5" applyFont="1" applyFill="1" applyBorder="1" applyAlignment="1">
      <alignment horizontal="center" vertical="center" wrapText="1"/>
    </xf>
    <xf numFmtId="0" fontId="4" fillId="0" borderId="0" xfId="5" applyFont="1" applyAlignment="1" applyProtection="1">
      <alignment horizontal="center" vertical="top"/>
      <protection locked="0"/>
    </xf>
    <xf numFmtId="0" fontId="4" fillId="0" borderId="7" xfId="5" applyFont="1" applyBorder="1" applyAlignment="1" applyProtection="1">
      <alignment horizontal="left" vertical="top" wrapText="1" indent="1"/>
      <protection locked="0"/>
    </xf>
    <xf numFmtId="3" fontId="4" fillId="0" borderId="6" xfId="5" applyNumberFormat="1" applyFont="1" applyBorder="1" applyAlignment="1" applyProtection="1">
      <alignment vertical="top"/>
      <protection locked="0"/>
    </xf>
    <xf numFmtId="0" fontId="5" fillId="0" borderId="7" xfId="5" applyFont="1" applyBorder="1" applyAlignment="1" applyProtection="1">
      <alignment horizontal="left" vertical="top" wrapText="1" indent="1"/>
      <protection locked="0"/>
    </xf>
    <xf numFmtId="3" fontId="4" fillId="0" borderId="10" xfId="5" applyNumberFormat="1" applyFont="1" applyBorder="1" applyAlignment="1" applyProtection="1">
      <alignment vertical="top"/>
      <protection locked="0"/>
    </xf>
    <xf numFmtId="0" fontId="5" fillId="0" borderId="7" xfId="5" applyFont="1" applyBorder="1" applyAlignment="1">
      <alignment horizontal="left" vertical="top" wrapText="1" indent="1"/>
    </xf>
    <xf numFmtId="0" fontId="4" fillId="0" borderId="7" xfId="5" applyFont="1" applyBorder="1" applyAlignment="1" applyProtection="1">
      <alignment vertical="top"/>
      <protection locked="0"/>
    </xf>
    <xf numFmtId="4" fontId="4" fillId="0" borderId="9" xfId="5" applyNumberFormat="1" applyFont="1" applyBorder="1" applyAlignment="1" applyProtection="1">
      <alignment vertical="top"/>
      <protection locked="0"/>
    </xf>
    <xf numFmtId="0" fontId="2" fillId="0" borderId="1" xfId="5" applyFont="1" applyBorder="1" applyAlignment="1" applyProtection="1">
      <alignment horizontal="left" vertical="top" indent="3"/>
      <protection locked="0"/>
    </xf>
    <xf numFmtId="3" fontId="2" fillId="0" borderId="8" xfId="5" applyNumberFormat="1" applyFont="1" applyBorder="1" applyAlignment="1" applyProtection="1">
      <alignment vertical="top"/>
      <protection locked="0"/>
    </xf>
    <xf numFmtId="3" fontId="2" fillId="0" borderId="2" xfId="5" applyNumberFormat="1" applyFont="1" applyBorder="1" applyAlignment="1" applyProtection="1">
      <alignment vertical="top"/>
      <protection locked="0"/>
    </xf>
    <xf numFmtId="3" fontId="2" fillId="0" borderId="6" xfId="5" applyNumberFormat="1" applyFont="1" applyBorder="1" applyAlignment="1" applyProtection="1">
      <alignment vertical="top"/>
      <protection locked="0"/>
    </xf>
    <xf numFmtId="3" fontId="4" fillId="0" borderId="0" xfId="5" applyNumberFormat="1" applyFont="1" applyAlignment="1" applyProtection="1">
      <alignment vertical="top"/>
      <protection locked="0"/>
    </xf>
    <xf numFmtId="0" fontId="5" fillId="0" borderId="1" xfId="5" applyFont="1" applyBorder="1" applyAlignment="1" applyProtection="1">
      <alignment vertical="top"/>
      <protection locked="0"/>
    </xf>
    <xf numFmtId="4" fontId="5" fillId="0" borderId="2" xfId="5" applyNumberFormat="1" applyFont="1" applyBorder="1" applyAlignment="1" applyProtection="1">
      <alignment vertical="top"/>
      <protection locked="0"/>
    </xf>
    <xf numFmtId="4" fontId="5" fillId="0" borderId="3" xfId="5" applyNumberFormat="1" applyFont="1" applyBorder="1" applyAlignment="1" applyProtection="1">
      <alignment vertical="top"/>
      <protection locked="0"/>
    </xf>
    <xf numFmtId="4" fontId="2" fillId="0" borderId="1" xfId="5" applyNumberFormat="1" applyFont="1" applyBorder="1" applyAlignment="1" applyProtection="1">
      <alignment vertical="top"/>
      <protection locked="0"/>
    </xf>
    <xf numFmtId="4" fontId="2" fillId="0" borderId="2" xfId="5" applyNumberFormat="1" applyFont="1" applyBorder="1" applyAlignment="1" applyProtection="1">
      <alignment vertical="top"/>
      <protection locked="0"/>
    </xf>
    <xf numFmtId="4" fontId="2" fillId="0" borderId="9" xfId="5" applyNumberFormat="1" applyFont="1" applyBorder="1" applyAlignment="1" applyProtection="1">
      <alignment vertical="top"/>
      <protection locked="0"/>
    </xf>
    <xf numFmtId="0" fontId="2" fillId="0" borderId="10" xfId="5" applyFont="1" applyBorder="1" applyAlignment="1">
      <alignment horizontal="left" vertical="top"/>
    </xf>
    <xf numFmtId="0" fontId="5" fillId="0" borderId="10" xfId="5" applyFont="1" applyBorder="1" applyAlignment="1">
      <alignment horizontal="left" vertical="top" wrapText="1" indent="1"/>
    </xf>
    <xf numFmtId="3" fontId="5" fillId="0" borderId="10" xfId="5" applyNumberFormat="1" applyFont="1" applyBorder="1" applyAlignment="1" applyProtection="1">
      <alignment vertical="top"/>
      <protection locked="0"/>
    </xf>
    <xf numFmtId="0" fontId="2" fillId="0" borderId="10" xfId="5" applyFont="1" applyBorder="1" applyAlignment="1">
      <alignment horizontal="left" vertical="top" wrapText="1"/>
    </xf>
    <xf numFmtId="3" fontId="2" fillId="0" borderId="10" xfId="5" applyNumberFormat="1" applyFont="1" applyBorder="1" applyAlignment="1" applyProtection="1">
      <alignment vertical="top"/>
      <protection locked="0"/>
    </xf>
    <xf numFmtId="0" fontId="5" fillId="0" borderId="10" xfId="5" applyFont="1" applyBorder="1" applyAlignment="1">
      <alignment horizontal="left" vertical="top" wrapText="1"/>
    </xf>
    <xf numFmtId="0" fontId="2" fillId="0" borderId="10" xfId="5" applyFont="1" applyBorder="1" applyAlignment="1">
      <alignment vertical="top"/>
    </xf>
    <xf numFmtId="0" fontId="2" fillId="0" borderId="8" xfId="5" applyFont="1" applyBorder="1" applyAlignment="1">
      <alignment horizontal="center" vertical="top" wrapText="1"/>
    </xf>
    <xf numFmtId="0" fontId="5" fillId="0" borderId="11" xfId="5" applyFont="1" applyBorder="1" applyAlignment="1" applyProtection="1">
      <alignment vertical="top"/>
      <protection locked="0"/>
    </xf>
    <xf numFmtId="4" fontId="5" fillId="0" borderId="11" xfId="5" applyNumberFormat="1" applyFont="1" applyBorder="1" applyAlignment="1" applyProtection="1">
      <alignment vertical="top"/>
      <protection locked="0"/>
    </xf>
    <xf numFmtId="4" fontId="2" fillId="0" borderId="3" xfId="5" applyNumberFormat="1" applyFont="1" applyBorder="1" applyAlignment="1" applyProtection="1">
      <alignment vertical="top"/>
      <protection locked="0"/>
    </xf>
    <xf numFmtId="3" fontId="2" fillId="0" borderId="9" xfId="5" applyNumberFormat="1" applyFont="1" applyBorder="1" applyAlignment="1" applyProtection="1">
      <alignment vertical="top"/>
      <protection locked="0"/>
    </xf>
    <xf numFmtId="0" fontId="0" fillId="0" borderId="0" xfId="5" applyFont="1" applyAlignment="1" applyProtection="1">
      <alignment vertical="top"/>
      <protection locked="0"/>
    </xf>
    <xf numFmtId="0" fontId="3" fillId="2" borderId="4" xfId="5" applyFont="1" applyFill="1" applyBorder="1" applyAlignment="1" applyProtection="1">
      <alignment horizontal="center" vertical="top" wrapText="1"/>
      <protection locked="0"/>
    </xf>
    <xf numFmtId="0" fontId="3" fillId="2" borderId="11" xfId="5" applyFont="1" applyFill="1" applyBorder="1" applyAlignment="1" applyProtection="1">
      <alignment horizontal="center" vertical="top"/>
      <protection locked="0"/>
    </xf>
    <xf numFmtId="0" fontId="3" fillId="2" borderId="5" xfId="5" applyFont="1" applyFill="1" applyBorder="1" applyAlignment="1" applyProtection="1">
      <alignment horizontal="center" vertical="top"/>
      <protection locked="0"/>
    </xf>
    <xf numFmtId="0" fontId="2" fillId="2" borderId="1" xfId="5" applyFont="1" applyFill="1" applyBorder="1" applyAlignment="1" applyProtection="1">
      <alignment horizontal="center" vertical="center"/>
      <protection locked="0"/>
    </xf>
    <xf numFmtId="0" fontId="2" fillId="2" borderId="2" xfId="5" applyFont="1" applyFill="1" applyBorder="1" applyAlignment="1" applyProtection="1">
      <alignment horizontal="center" vertical="center"/>
      <protection locked="0"/>
    </xf>
    <xf numFmtId="0" fontId="2" fillId="2" borderId="3" xfId="5" applyFont="1" applyFill="1" applyBorder="1" applyAlignment="1" applyProtection="1">
      <alignment horizontal="center" vertical="center"/>
      <protection locked="0"/>
    </xf>
    <xf numFmtId="0" fontId="2" fillId="2" borderId="6" xfId="5" applyFont="1" applyFill="1" applyBorder="1" applyAlignment="1">
      <alignment horizontal="center" vertical="center" wrapText="1"/>
    </xf>
    <xf numFmtId="0" fontId="2" fillId="2" borderId="9" xfId="5" applyFont="1" applyFill="1" applyBorder="1" applyAlignment="1">
      <alignment horizontal="center" vertical="center" wrapText="1"/>
    </xf>
    <xf numFmtId="0" fontId="0" fillId="0" borderId="0" xfId="5" applyFont="1" applyAlignment="1" applyProtection="1">
      <alignment horizontal="left" vertical="top" wrapText="1"/>
      <protection locked="0"/>
    </xf>
    <xf numFmtId="0" fontId="3" fillId="2" borderId="4" xfId="6" applyFont="1" applyFill="1" applyBorder="1" applyAlignment="1" applyProtection="1">
      <alignment horizontal="center" vertical="top" wrapText="1"/>
      <protection locked="0"/>
    </xf>
    <xf numFmtId="0" fontId="3" fillId="2" borderId="11" xfId="6" applyFont="1" applyFill="1" applyBorder="1" applyAlignment="1" applyProtection="1">
      <alignment horizontal="center" vertical="top"/>
      <protection locked="0"/>
    </xf>
    <xf numFmtId="0" fontId="3" fillId="2" borderId="5" xfId="6" applyFont="1" applyFill="1" applyBorder="1" applyAlignment="1" applyProtection="1">
      <alignment horizontal="center" vertical="top"/>
      <protection locked="0"/>
    </xf>
    <xf numFmtId="0" fontId="3" fillId="0" borderId="0" xfId="6" applyFont="1" applyAlignment="1" applyProtection="1">
      <alignment horizontal="center" wrapText="1"/>
      <protection locked="0"/>
    </xf>
    <xf numFmtId="0" fontId="2" fillId="0" borderId="7" xfId="6" applyFont="1" applyBorder="1" applyAlignment="1">
      <alignment horizontal="left" vertical="top" wrapText="1" indent="1"/>
    </xf>
    <xf numFmtId="3" fontId="2" fillId="0" borderId="10" xfId="6" applyNumberFormat="1" applyFont="1" applyBorder="1" applyAlignment="1" applyProtection="1">
      <alignment vertical="top"/>
      <protection locked="0"/>
    </xf>
    <xf numFmtId="0" fontId="5" fillId="0" borderId="0" xfId="6" applyFont="1" applyAlignment="1">
      <alignment horizontal="left" vertical="top" wrapText="1" indent="2"/>
    </xf>
    <xf numFmtId="3" fontId="5" fillId="0" borderId="10" xfId="6" applyNumberFormat="1" applyFont="1" applyBorder="1" applyAlignment="1" applyProtection="1">
      <alignment vertical="top"/>
      <protection locked="0"/>
    </xf>
    <xf numFmtId="3" fontId="4" fillId="0" borderId="10" xfId="6" applyNumberFormat="1" applyFont="1" applyBorder="1" applyAlignment="1" applyProtection="1">
      <alignment vertical="top"/>
      <protection locked="0"/>
    </xf>
    <xf numFmtId="0" fontId="8" fillId="0" borderId="0" xfId="6" applyFont="1" applyAlignment="1" applyProtection="1">
      <alignment horizontal="center" vertical="top"/>
      <protection locked="0"/>
    </xf>
    <xf numFmtId="0" fontId="5" fillId="0" borderId="0" xfId="6" applyFont="1" applyAlignment="1">
      <alignment horizontal="left" vertical="top" wrapText="1"/>
    </xf>
    <xf numFmtId="0" fontId="2" fillId="0" borderId="7" xfId="6" applyFont="1" applyBorder="1" applyAlignment="1">
      <alignment horizontal="left" vertical="top" indent="1"/>
    </xf>
    <xf numFmtId="0" fontId="5" fillId="0" borderId="0" xfId="6" applyFont="1" applyAlignment="1">
      <alignment horizontal="left" vertical="top" wrapText="1" indent="1"/>
    </xf>
    <xf numFmtId="0" fontId="2" fillId="0" borderId="2" xfId="6" applyFont="1" applyBorder="1" applyAlignment="1">
      <alignment horizontal="center" vertical="top" wrapText="1"/>
    </xf>
    <xf numFmtId="3" fontId="5" fillId="0" borderId="8" xfId="6" applyNumberFormat="1" applyFont="1" applyBorder="1" applyAlignment="1" applyProtection="1">
      <alignment vertical="top"/>
      <protection locked="0"/>
    </xf>
    <xf numFmtId="3" fontId="5" fillId="0" borderId="6" xfId="6" applyNumberFormat="1" applyFont="1" applyBorder="1" applyAlignment="1" applyProtection="1">
      <alignment vertical="top"/>
      <protection locked="0"/>
    </xf>
    <xf numFmtId="0" fontId="8" fillId="0" borderId="0" xfId="6" applyFont="1" applyAlignment="1" applyProtection="1">
      <alignment horizontal="left" vertical="top"/>
      <protection locked="0"/>
    </xf>
    <xf numFmtId="0" fontId="5" fillId="0" borderId="11" xfId="6" applyFont="1" applyBorder="1" applyAlignment="1" applyProtection="1">
      <alignment vertical="top"/>
      <protection locked="0"/>
    </xf>
    <xf numFmtId="4" fontId="5" fillId="0" borderId="11" xfId="6" applyNumberFormat="1" applyFont="1" applyBorder="1" applyAlignment="1" applyProtection="1">
      <alignment vertical="top"/>
      <protection locked="0"/>
    </xf>
    <xf numFmtId="4" fontId="2" fillId="0" borderId="1" xfId="6" applyNumberFormat="1" applyFont="1" applyBorder="1" applyAlignment="1" applyProtection="1">
      <alignment vertical="top"/>
      <protection locked="0"/>
    </xf>
    <xf numFmtId="4" fontId="2" fillId="0" borderId="3" xfId="6" applyNumberFormat="1" applyFont="1" applyBorder="1" applyAlignment="1" applyProtection="1">
      <alignment vertical="top"/>
      <protection locked="0"/>
    </xf>
    <xf numFmtId="4" fontId="5" fillId="0" borderId="9" xfId="6" applyNumberFormat="1" applyFont="1" applyBorder="1" applyAlignment="1" applyProtection="1">
      <alignment vertical="top"/>
      <protection locked="0"/>
    </xf>
    <xf numFmtId="0" fontId="4" fillId="0" borderId="0" xfId="6" applyFont="1" applyAlignment="1" applyProtection="1">
      <alignment vertical="top"/>
      <protection locked="0"/>
    </xf>
    <xf numFmtId="0" fontId="5" fillId="3" borderId="0" xfId="6" applyFont="1" applyFill="1" applyAlignment="1" applyProtection="1">
      <alignment vertical="top"/>
      <protection locked="0"/>
    </xf>
    <xf numFmtId="4" fontId="5" fillId="3" borderId="0" xfId="6" applyNumberFormat="1" applyFont="1" applyFill="1" applyAlignment="1" applyProtection="1">
      <alignment vertical="top"/>
      <protection locked="0"/>
    </xf>
    <xf numFmtId="4" fontId="2" fillId="3" borderId="0" xfId="6" applyNumberFormat="1" applyFont="1" applyFill="1" applyAlignment="1" applyProtection="1">
      <alignment vertical="top"/>
      <protection locked="0"/>
    </xf>
    <xf numFmtId="0" fontId="4" fillId="3" borderId="0" xfId="4" applyFill="1"/>
    <xf numFmtId="0" fontId="4" fillId="3" borderId="0" xfId="6" applyFont="1" applyFill="1" applyAlignment="1" applyProtection="1">
      <alignment vertical="top"/>
      <protection locked="0"/>
    </xf>
    <xf numFmtId="0" fontId="0" fillId="0" borderId="0" xfId="6" applyFont="1" applyAlignment="1" applyProtection="1">
      <alignment vertical="top"/>
      <protection locked="0"/>
    </xf>
    <xf numFmtId="0" fontId="0" fillId="3" borderId="0" xfId="6" applyFont="1" applyFill="1" applyAlignment="1" applyProtection="1">
      <alignment vertical="top"/>
      <protection locked="0"/>
    </xf>
  </cellXfs>
  <cellStyles count="7">
    <cellStyle name="Normal" xfId="0" builtinId="0"/>
    <cellStyle name="Normal 12" xfId="4" xr:uid="{F586522A-2623-4C82-8A90-530DAB71854D}"/>
    <cellStyle name="Normal 2 2" xfId="2" xr:uid="{9BAA72FC-9DCD-4CC4-B9CF-6601B6F3703C}"/>
    <cellStyle name="Normal 2 24" xfId="1" xr:uid="{1DB1E55A-9E24-43A0-93AA-EBA8E1F0908B}"/>
    <cellStyle name="Normal 2 3" xfId="6" xr:uid="{2E878E66-5129-4505-8CDE-89648CD79A98}"/>
    <cellStyle name="Normal 2 31" xfId="5" xr:uid="{7F626EB2-EDC2-4E3F-BDDD-A1CE85AA00E3}"/>
    <cellStyle name="Normal 2 4" xfId="3" xr:uid="{06DD476B-5DE1-4600-88A4-A169F08793FC}"/>
  </cellStyles>
  <dxfs count="0"/>
  <tableStyles count="1" defaultTableStyle="TableStyleMedium2" defaultPivotStyle="PivotStyleLight16">
    <tableStyle name="Invisible" pivot="0" table="0" count="0" xr9:uid="{044EE7B5-56E5-4F15-B798-659FFDA880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2474725</xdr:colOff>
      <xdr:row>45</xdr:row>
      <xdr:rowOff>0</xdr:rowOff>
    </xdr:from>
    <xdr:to>
      <xdr:col>1</xdr:col>
      <xdr:colOff>790067</xdr:colOff>
      <xdr:row>49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FE7FF55-459B-4372-BDC2-47E446F6A29D}"/>
            </a:ext>
          </a:extLst>
        </xdr:cNvPr>
        <xdr:cNvSpPr txBox="1"/>
      </xdr:nvSpPr>
      <xdr:spPr>
        <a:xfrm>
          <a:off x="2474725" y="8505825"/>
          <a:ext cx="1887217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282067</xdr:colOff>
      <xdr:row>45</xdr:row>
      <xdr:rowOff>0</xdr:rowOff>
    </xdr:from>
    <xdr:to>
      <xdr:col>4</xdr:col>
      <xdr:colOff>630425</xdr:colOff>
      <xdr:row>49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F3DB091-FFA8-4084-A9EA-0EA93BF143DB}"/>
            </a:ext>
          </a:extLst>
        </xdr:cNvPr>
        <xdr:cNvSpPr txBox="1"/>
      </xdr:nvSpPr>
      <xdr:spPr>
        <a:xfrm>
          <a:off x="4873117" y="8505825"/>
          <a:ext cx="250100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2236600</xdr:colOff>
      <xdr:row>17</xdr:row>
      <xdr:rowOff>0</xdr:rowOff>
    </xdr:from>
    <xdr:to>
      <xdr:col>0</xdr:col>
      <xdr:colOff>4120642</xdr:colOff>
      <xdr:row>21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9D1FE77-C547-443B-B51A-5511FAC6A36B}"/>
            </a:ext>
          </a:extLst>
        </xdr:cNvPr>
        <xdr:cNvSpPr txBox="1"/>
      </xdr:nvSpPr>
      <xdr:spPr>
        <a:xfrm>
          <a:off x="2236600" y="365760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0</xdr:col>
      <xdr:colOff>4628642</xdr:colOff>
      <xdr:row>17</xdr:row>
      <xdr:rowOff>0</xdr:rowOff>
    </xdr:from>
    <xdr:to>
      <xdr:col>3</xdr:col>
      <xdr:colOff>405000</xdr:colOff>
      <xdr:row>21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615DA5A-EC7D-4DF9-838B-CD9735173046}"/>
            </a:ext>
          </a:extLst>
        </xdr:cNvPr>
        <xdr:cNvSpPr txBox="1"/>
      </xdr:nvSpPr>
      <xdr:spPr>
        <a:xfrm>
          <a:off x="4628642" y="3657600"/>
          <a:ext cx="25200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D499-DBA5-4D69-A855-665F767B2E79}">
  <sheetPr>
    <tabColor theme="7" tint="0.39997558519241921"/>
  </sheetPr>
  <dimension ref="A1:I43"/>
  <sheetViews>
    <sheetView showGridLines="0" zoomScaleNormal="100" workbookViewId="0">
      <selection activeCell="A14" sqref="A14"/>
    </sheetView>
  </sheetViews>
  <sheetFormatPr baseColWidth="10" defaultColWidth="10.28515625" defaultRowHeight="11.25" x14ac:dyDescent="0.25"/>
  <cols>
    <col min="1" max="1" width="53.5703125" style="2" customWidth="1"/>
    <col min="2" max="2" width="15.28515625" style="2" customWidth="1"/>
    <col min="3" max="3" width="17" style="2" customWidth="1"/>
    <col min="4" max="5" width="15.28515625" style="2" customWidth="1"/>
    <col min="6" max="6" width="16.140625" style="2" customWidth="1"/>
    <col min="7" max="7" width="15.28515625" style="2" customWidth="1"/>
    <col min="8" max="16384" width="10.28515625" style="2"/>
  </cols>
  <sheetData>
    <row r="1" spans="1:9" ht="45" customHeight="1" x14ac:dyDescent="0.25">
      <c r="A1" s="43" t="s">
        <v>18</v>
      </c>
      <c r="B1" s="44"/>
      <c r="C1" s="44"/>
      <c r="D1" s="44"/>
      <c r="E1" s="44"/>
      <c r="F1" s="44"/>
      <c r="G1" s="45"/>
    </row>
    <row r="2" spans="1:9" s="5" customFormat="1" x14ac:dyDescent="0.25">
      <c r="A2" s="3"/>
      <c r="B2" s="46" t="s">
        <v>19</v>
      </c>
      <c r="C2" s="47"/>
      <c r="D2" s="47"/>
      <c r="E2" s="47"/>
      <c r="F2" s="48"/>
      <c r="G2" s="49" t="s">
        <v>0</v>
      </c>
    </row>
    <row r="3" spans="1:9" s="11" customFormat="1" ht="24.95" customHeight="1" x14ac:dyDescent="0.25">
      <c r="A3" s="6" t="s">
        <v>20</v>
      </c>
      <c r="B3" s="7" t="s">
        <v>1</v>
      </c>
      <c r="C3" s="8" t="s">
        <v>21</v>
      </c>
      <c r="D3" s="8" t="s">
        <v>2</v>
      </c>
      <c r="E3" s="8" t="s">
        <v>3</v>
      </c>
      <c r="F3" s="9" t="s">
        <v>4</v>
      </c>
      <c r="G3" s="50"/>
    </row>
    <row r="4" spans="1:9" x14ac:dyDescent="0.25">
      <c r="A4" s="12" t="s">
        <v>5</v>
      </c>
      <c r="B4" s="13">
        <v>0</v>
      </c>
      <c r="C4" s="13">
        <v>0</v>
      </c>
      <c r="D4" s="13">
        <f t="shared" ref="D4:D13" si="0">B4+C4</f>
        <v>0</v>
      </c>
      <c r="E4" s="13">
        <v>0</v>
      </c>
      <c r="F4" s="13">
        <v>0</v>
      </c>
      <c r="G4" s="13">
        <f>F4-B4</f>
        <v>0</v>
      </c>
    </row>
    <row r="5" spans="1:9" x14ac:dyDescent="0.25">
      <c r="A5" s="14" t="s">
        <v>6</v>
      </c>
      <c r="B5" s="15">
        <v>0</v>
      </c>
      <c r="C5" s="15">
        <v>0</v>
      </c>
      <c r="D5" s="15">
        <f t="shared" si="0"/>
        <v>0</v>
      </c>
      <c r="E5" s="15">
        <v>0</v>
      </c>
      <c r="F5" s="15">
        <v>0</v>
      </c>
      <c r="G5" s="15">
        <f t="shared" ref="G5:G13" si="1">F5-B5</f>
        <v>0</v>
      </c>
    </row>
    <row r="6" spans="1:9" x14ac:dyDescent="0.25">
      <c r="A6" s="12" t="s">
        <v>7</v>
      </c>
      <c r="B6" s="15">
        <v>0</v>
      </c>
      <c r="C6" s="15">
        <v>0</v>
      </c>
      <c r="D6" s="15">
        <f t="shared" si="0"/>
        <v>0</v>
      </c>
      <c r="E6" s="15">
        <v>0</v>
      </c>
      <c r="F6" s="15">
        <v>0</v>
      </c>
      <c r="G6" s="15">
        <f t="shared" si="1"/>
        <v>0</v>
      </c>
    </row>
    <row r="7" spans="1:9" x14ac:dyDescent="0.25">
      <c r="A7" s="12" t="s">
        <v>8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15">
        <f t="shared" si="1"/>
        <v>0</v>
      </c>
    </row>
    <row r="8" spans="1:9" x14ac:dyDescent="0.25">
      <c r="A8" s="16" t="s">
        <v>9</v>
      </c>
      <c r="B8" s="15">
        <v>18140616</v>
      </c>
      <c r="C8" s="15">
        <v>0</v>
      </c>
      <c r="D8" s="15">
        <f t="shared" si="0"/>
        <v>18140616</v>
      </c>
      <c r="E8" s="15">
        <v>21659014.389999993</v>
      </c>
      <c r="F8" s="15">
        <v>15781697.489999995</v>
      </c>
      <c r="G8" s="15">
        <f t="shared" si="1"/>
        <v>-2358918.5100000054</v>
      </c>
    </row>
    <row r="9" spans="1:9" x14ac:dyDescent="0.25">
      <c r="A9" s="14" t="s">
        <v>10</v>
      </c>
      <c r="B9" s="15">
        <v>0</v>
      </c>
      <c r="C9" s="15">
        <v>0</v>
      </c>
      <c r="D9" s="15">
        <f t="shared" si="0"/>
        <v>0</v>
      </c>
      <c r="E9" s="15">
        <v>0</v>
      </c>
      <c r="F9" s="15">
        <v>0</v>
      </c>
      <c r="G9" s="15">
        <f t="shared" si="1"/>
        <v>0</v>
      </c>
    </row>
    <row r="10" spans="1:9" x14ac:dyDescent="0.25">
      <c r="A10" s="12" t="s">
        <v>11</v>
      </c>
      <c r="B10" s="15">
        <v>0</v>
      </c>
      <c r="C10" s="15">
        <v>0</v>
      </c>
      <c r="D10" s="15">
        <f t="shared" si="0"/>
        <v>0</v>
      </c>
      <c r="E10" s="15">
        <v>0</v>
      </c>
      <c r="F10" s="15">
        <v>0</v>
      </c>
      <c r="G10" s="15">
        <f t="shared" si="1"/>
        <v>0</v>
      </c>
    </row>
    <row r="11" spans="1:9" ht="22.5" x14ac:dyDescent="0.25">
      <c r="A11" s="12" t="s">
        <v>16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</row>
    <row r="12" spans="1:9" ht="22.5" x14ac:dyDescent="0.25">
      <c r="A12" s="12" t="s">
        <v>12</v>
      </c>
      <c r="B12" s="15">
        <v>20447150.949999999</v>
      </c>
      <c r="C12" s="15">
        <v>18068706.48</v>
      </c>
      <c r="D12" s="15">
        <f t="shared" si="0"/>
        <v>38515857.43</v>
      </c>
      <c r="E12" s="15">
        <v>36568706.480000004</v>
      </c>
      <c r="F12" s="15">
        <v>36568706.480000004</v>
      </c>
      <c r="G12" s="15">
        <f t="shared" si="1"/>
        <v>16121555.530000005</v>
      </c>
    </row>
    <row r="13" spans="1:9" x14ac:dyDescent="0.25">
      <c r="A13" s="12" t="s">
        <v>13</v>
      </c>
      <c r="B13" s="15">
        <v>3500000</v>
      </c>
      <c r="C13" s="15">
        <v>0</v>
      </c>
      <c r="D13" s="15">
        <f t="shared" si="0"/>
        <v>3500000</v>
      </c>
      <c r="E13" s="15">
        <v>3500000</v>
      </c>
      <c r="F13" s="15">
        <v>3500000</v>
      </c>
      <c r="G13" s="15">
        <f t="shared" si="1"/>
        <v>0</v>
      </c>
    </row>
    <row r="14" spans="1:9" x14ac:dyDescent="0.25">
      <c r="A14" s="17"/>
      <c r="B14" s="18"/>
      <c r="C14" s="18"/>
      <c r="D14" s="18"/>
      <c r="E14" s="18"/>
      <c r="F14" s="18"/>
      <c r="G14" s="18"/>
    </row>
    <row r="15" spans="1:9" x14ac:dyDescent="0.25">
      <c r="A15" s="19" t="s">
        <v>14</v>
      </c>
      <c r="B15" s="20">
        <f>SUM(B4:B13)</f>
        <v>42087766.950000003</v>
      </c>
      <c r="C15" s="20">
        <f t="shared" ref="C15:G15" si="2">SUM(C4:C13)</f>
        <v>18068706.48</v>
      </c>
      <c r="D15" s="20">
        <f t="shared" si="2"/>
        <v>60156473.43</v>
      </c>
      <c r="E15" s="20">
        <f t="shared" si="2"/>
        <v>61727720.869999997</v>
      </c>
      <c r="F15" s="21">
        <f t="shared" si="2"/>
        <v>55850403.969999999</v>
      </c>
      <c r="G15" s="22">
        <f t="shared" si="2"/>
        <v>13762637.02</v>
      </c>
      <c r="I15" s="23"/>
    </row>
    <row r="16" spans="1:9" x14ac:dyDescent="0.25">
      <c r="A16" s="24"/>
      <c r="B16" s="25"/>
      <c r="C16" s="25"/>
      <c r="D16" s="26"/>
      <c r="E16" s="27" t="s">
        <v>22</v>
      </c>
      <c r="F16" s="28"/>
      <c r="G16" s="29"/>
    </row>
    <row r="17" spans="1:7" ht="10.5" customHeight="1" x14ac:dyDescent="0.25">
      <c r="A17" s="4"/>
      <c r="B17" s="46" t="s">
        <v>19</v>
      </c>
      <c r="C17" s="47"/>
      <c r="D17" s="47"/>
      <c r="E17" s="47"/>
      <c r="F17" s="48"/>
      <c r="G17" s="49" t="s">
        <v>0</v>
      </c>
    </row>
    <row r="18" spans="1:7" ht="22.5" x14ac:dyDescent="0.25">
      <c r="A18" s="10" t="s">
        <v>20</v>
      </c>
      <c r="B18" s="7" t="s">
        <v>1</v>
      </c>
      <c r="C18" s="8" t="s">
        <v>21</v>
      </c>
      <c r="D18" s="8" t="s">
        <v>2</v>
      </c>
      <c r="E18" s="8" t="s">
        <v>3</v>
      </c>
      <c r="F18" s="9" t="s">
        <v>4</v>
      </c>
      <c r="G18" s="50"/>
    </row>
    <row r="19" spans="1:7" x14ac:dyDescent="0.25">
      <c r="A19" s="30" t="s">
        <v>15</v>
      </c>
      <c r="B19" s="22">
        <f t="shared" ref="B19:G19" si="3">SUM(B20+B21+B22+B23+B24+B25+B26+B27)</f>
        <v>0</v>
      </c>
      <c r="C19" s="22">
        <f t="shared" si="3"/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</row>
    <row r="20" spans="1:7" x14ac:dyDescent="0.25">
      <c r="A20" s="31" t="s">
        <v>5</v>
      </c>
      <c r="B20" s="32">
        <v>0</v>
      </c>
      <c r="C20" s="32">
        <v>0</v>
      </c>
      <c r="D20" s="32">
        <f t="shared" ref="D20:D27" si="4">B20+C20</f>
        <v>0</v>
      </c>
      <c r="E20" s="32">
        <v>0</v>
      </c>
      <c r="F20" s="32">
        <v>0</v>
      </c>
      <c r="G20" s="32">
        <f t="shared" ref="G20:G27" si="5">F20-B20</f>
        <v>0</v>
      </c>
    </row>
    <row r="21" spans="1:7" x14ac:dyDescent="0.25">
      <c r="A21" s="31" t="s">
        <v>6</v>
      </c>
      <c r="B21" s="32">
        <v>0</v>
      </c>
      <c r="C21" s="32">
        <v>0</v>
      </c>
      <c r="D21" s="32">
        <f t="shared" si="4"/>
        <v>0</v>
      </c>
      <c r="E21" s="32">
        <v>0</v>
      </c>
      <c r="F21" s="32">
        <v>0</v>
      </c>
      <c r="G21" s="32">
        <f t="shared" si="5"/>
        <v>0</v>
      </c>
    </row>
    <row r="22" spans="1:7" x14ac:dyDescent="0.25">
      <c r="A22" s="31" t="s">
        <v>7</v>
      </c>
      <c r="B22" s="32">
        <v>0</v>
      </c>
      <c r="C22" s="32">
        <v>0</v>
      </c>
      <c r="D22" s="32">
        <f t="shared" si="4"/>
        <v>0</v>
      </c>
      <c r="E22" s="32">
        <v>0</v>
      </c>
      <c r="F22" s="32">
        <v>0</v>
      </c>
      <c r="G22" s="32">
        <f t="shared" si="5"/>
        <v>0</v>
      </c>
    </row>
    <row r="23" spans="1:7" x14ac:dyDescent="0.25">
      <c r="A23" s="31" t="s">
        <v>8</v>
      </c>
      <c r="B23" s="32">
        <v>0</v>
      </c>
      <c r="C23" s="32">
        <v>0</v>
      </c>
      <c r="D23" s="32">
        <f t="shared" si="4"/>
        <v>0</v>
      </c>
      <c r="E23" s="32">
        <v>0</v>
      </c>
      <c r="F23" s="32">
        <v>0</v>
      </c>
      <c r="G23" s="32">
        <f t="shared" si="5"/>
        <v>0</v>
      </c>
    </row>
    <row r="24" spans="1:7" x14ac:dyDescent="0.25">
      <c r="A24" s="31" t="s">
        <v>23</v>
      </c>
      <c r="B24" s="32">
        <v>0</v>
      </c>
      <c r="C24" s="32">
        <v>0</v>
      </c>
      <c r="D24" s="32">
        <f t="shared" si="4"/>
        <v>0</v>
      </c>
      <c r="E24" s="32">
        <v>0</v>
      </c>
      <c r="F24" s="32">
        <v>0</v>
      </c>
      <c r="G24" s="32">
        <f t="shared" si="5"/>
        <v>0</v>
      </c>
    </row>
    <row r="25" spans="1:7" x14ac:dyDescent="0.25">
      <c r="A25" s="31" t="s">
        <v>24</v>
      </c>
      <c r="B25" s="32">
        <v>0</v>
      </c>
      <c r="C25" s="32">
        <v>0</v>
      </c>
      <c r="D25" s="32">
        <f t="shared" si="4"/>
        <v>0</v>
      </c>
      <c r="E25" s="32">
        <v>0</v>
      </c>
      <c r="F25" s="32">
        <v>0</v>
      </c>
      <c r="G25" s="32">
        <f t="shared" si="5"/>
        <v>0</v>
      </c>
    </row>
    <row r="26" spans="1:7" ht="22.5" x14ac:dyDescent="0.25">
      <c r="A26" s="31" t="s">
        <v>16</v>
      </c>
      <c r="B26" s="32">
        <v>0</v>
      </c>
      <c r="C26" s="32">
        <v>0</v>
      </c>
      <c r="D26" s="32">
        <f t="shared" si="4"/>
        <v>0</v>
      </c>
      <c r="E26" s="32">
        <v>0</v>
      </c>
      <c r="F26" s="32">
        <v>0</v>
      </c>
      <c r="G26" s="32">
        <f t="shared" si="5"/>
        <v>0</v>
      </c>
    </row>
    <row r="27" spans="1:7" ht="22.5" x14ac:dyDescent="0.25">
      <c r="A27" s="31" t="s">
        <v>12</v>
      </c>
      <c r="B27" s="32">
        <v>0</v>
      </c>
      <c r="C27" s="32">
        <v>0</v>
      </c>
      <c r="D27" s="32">
        <f t="shared" si="4"/>
        <v>0</v>
      </c>
      <c r="E27" s="32">
        <v>0</v>
      </c>
      <c r="F27" s="32">
        <v>0</v>
      </c>
      <c r="G27" s="32">
        <f t="shared" si="5"/>
        <v>0</v>
      </c>
    </row>
    <row r="28" spans="1:7" x14ac:dyDescent="0.25">
      <c r="A28" s="31"/>
      <c r="B28" s="32"/>
      <c r="C28" s="32"/>
      <c r="D28" s="32"/>
      <c r="E28" s="32"/>
      <c r="F28" s="32"/>
      <c r="G28" s="32"/>
    </row>
    <row r="29" spans="1:7" ht="33.75" x14ac:dyDescent="0.25">
      <c r="A29" s="33" t="s">
        <v>25</v>
      </c>
      <c r="B29" s="34">
        <f t="shared" ref="B29:G29" si="6">SUM(B30:B33)</f>
        <v>38587766.950000003</v>
      </c>
      <c r="C29" s="34">
        <f t="shared" si="6"/>
        <v>18068706.48</v>
      </c>
      <c r="D29" s="34">
        <f t="shared" si="6"/>
        <v>56656473.43</v>
      </c>
      <c r="E29" s="34">
        <f t="shared" si="6"/>
        <v>58227720.869999997</v>
      </c>
      <c r="F29" s="34">
        <f t="shared" si="6"/>
        <v>52350403.969999999</v>
      </c>
      <c r="G29" s="34">
        <f t="shared" si="6"/>
        <v>13762637.02</v>
      </c>
    </row>
    <row r="30" spans="1:7" x14ac:dyDescent="0.25">
      <c r="A30" s="31" t="s">
        <v>6</v>
      </c>
      <c r="B30" s="32">
        <v>0</v>
      </c>
      <c r="C30" s="32">
        <v>0</v>
      </c>
      <c r="D30" s="32">
        <f>B30+C30</f>
        <v>0</v>
      </c>
      <c r="E30" s="32">
        <v>0</v>
      </c>
      <c r="F30" s="32">
        <v>0</v>
      </c>
      <c r="G30" s="32">
        <f>F30-B30</f>
        <v>0</v>
      </c>
    </row>
    <row r="31" spans="1:7" x14ac:dyDescent="0.25">
      <c r="A31" s="31" t="s">
        <v>9</v>
      </c>
      <c r="B31" s="32">
        <v>18140616</v>
      </c>
      <c r="C31" s="32">
        <v>0</v>
      </c>
      <c r="D31" s="32">
        <v>18140616</v>
      </c>
      <c r="E31" s="32">
        <v>21659014.389999993</v>
      </c>
      <c r="F31" s="32">
        <v>15781697.489999995</v>
      </c>
      <c r="G31" s="32">
        <f t="shared" ref="G31:G33" si="7">F31-B31</f>
        <v>-2358918.5100000054</v>
      </c>
    </row>
    <row r="32" spans="1:7" ht="22.5" x14ac:dyDescent="0.25">
      <c r="A32" s="31" t="s">
        <v>26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f t="shared" si="7"/>
        <v>0</v>
      </c>
    </row>
    <row r="33" spans="1:7" ht="22.5" x14ac:dyDescent="0.25">
      <c r="A33" s="31" t="s">
        <v>12</v>
      </c>
      <c r="B33" s="32">
        <v>20447150.949999999</v>
      </c>
      <c r="C33" s="32">
        <v>18068706.48</v>
      </c>
      <c r="D33" s="32">
        <v>38515857.43</v>
      </c>
      <c r="E33" s="32">
        <v>36568706.480000004</v>
      </c>
      <c r="F33" s="32">
        <v>36568706.480000004</v>
      </c>
      <c r="G33" s="32">
        <f t="shared" si="7"/>
        <v>16121555.530000005</v>
      </c>
    </row>
    <row r="34" spans="1:7" x14ac:dyDescent="0.25">
      <c r="A34" s="35"/>
      <c r="B34" s="32"/>
      <c r="C34" s="32"/>
      <c r="D34" s="32"/>
      <c r="E34" s="32"/>
      <c r="F34" s="32"/>
      <c r="G34" s="32"/>
    </row>
    <row r="35" spans="1:7" x14ac:dyDescent="0.25">
      <c r="A35" s="36" t="s">
        <v>13</v>
      </c>
      <c r="B35" s="34">
        <f t="shared" ref="B35:G35" si="8">SUM(B36)</f>
        <v>3500000</v>
      </c>
      <c r="C35" s="34">
        <f t="shared" si="8"/>
        <v>0</v>
      </c>
      <c r="D35" s="34">
        <f t="shared" si="8"/>
        <v>3500000</v>
      </c>
      <c r="E35" s="34">
        <f t="shared" si="8"/>
        <v>3500000</v>
      </c>
      <c r="F35" s="34">
        <f t="shared" si="8"/>
        <v>3500000</v>
      </c>
      <c r="G35" s="34">
        <f t="shared" si="8"/>
        <v>0</v>
      </c>
    </row>
    <row r="36" spans="1:7" x14ac:dyDescent="0.25">
      <c r="A36" s="31" t="s">
        <v>13</v>
      </c>
      <c r="B36" s="32">
        <v>3500000</v>
      </c>
      <c r="C36" s="32">
        <v>0</v>
      </c>
      <c r="D36" s="32">
        <v>3500000</v>
      </c>
      <c r="E36" s="32">
        <v>3500000</v>
      </c>
      <c r="F36" s="32">
        <v>3500000</v>
      </c>
      <c r="G36" s="32">
        <f>F36-B36</f>
        <v>0</v>
      </c>
    </row>
    <row r="37" spans="1:7" x14ac:dyDescent="0.25">
      <c r="A37" s="31"/>
      <c r="B37" s="32"/>
      <c r="C37" s="32"/>
      <c r="D37" s="32"/>
      <c r="E37" s="32"/>
      <c r="F37" s="32"/>
      <c r="G37" s="32"/>
    </row>
    <row r="38" spans="1:7" x14ac:dyDescent="0.25">
      <c r="A38" s="37" t="s">
        <v>14</v>
      </c>
      <c r="B38" s="20">
        <f>SUM(B35+B29+B19)</f>
        <v>42087766.950000003</v>
      </c>
      <c r="C38" s="20">
        <f t="shared" ref="C38:F38" si="9">SUM(C35+C29+C19)</f>
        <v>18068706.48</v>
      </c>
      <c r="D38" s="20">
        <f t="shared" si="9"/>
        <v>60156473.43</v>
      </c>
      <c r="E38" s="20">
        <f t="shared" si="9"/>
        <v>61727720.869999997</v>
      </c>
      <c r="F38" s="20">
        <f t="shared" si="9"/>
        <v>55850403.969999999</v>
      </c>
      <c r="G38" s="22">
        <f>SUM(G35+G29+G19)</f>
        <v>13762637.02</v>
      </c>
    </row>
    <row r="39" spans="1:7" x14ac:dyDescent="0.25">
      <c r="A39" s="38"/>
      <c r="B39" s="39"/>
      <c r="C39" s="39"/>
      <c r="D39" s="39"/>
      <c r="E39" s="27" t="s">
        <v>22</v>
      </c>
      <c r="F39" s="40"/>
      <c r="G39" s="41"/>
    </row>
    <row r="40" spans="1:7" x14ac:dyDescent="0.2">
      <c r="A40" s="1" t="s">
        <v>27</v>
      </c>
    </row>
    <row r="41" spans="1:7" ht="15" x14ac:dyDescent="0.25">
      <c r="A41" s="42" t="s">
        <v>28</v>
      </c>
    </row>
    <row r="42" spans="1:7" ht="15" x14ac:dyDescent="0.25">
      <c r="A42" s="42" t="s">
        <v>17</v>
      </c>
    </row>
    <row r="43" spans="1:7" ht="27.6" customHeight="1" x14ac:dyDescent="0.25">
      <c r="A43" s="51" t="s">
        <v>29</v>
      </c>
      <c r="B43" s="51"/>
      <c r="C43" s="51"/>
      <c r="D43" s="51"/>
      <c r="E43" s="51"/>
      <c r="F43" s="51"/>
      <c r="G43" s="51"/>
    </row>
  </sheetData>
  <sheetProtection formatCells="0" formatColumns="0" formatRows="0" insertRows="0" autoFilter="0"/>
  <mergeCells count="6">
    <mergeCell ref="A43:G43"/>
    <mergeCell ref="A1:G1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A3DE6-DBA0-4377-8CE8-C93D7F1501D5}">
  <sheetPr>
    <tabColor theme="7" tint="0.39997558519241921"/>
  </sheetPr>
  <dimension ref="A1:L22"/>
  <sheetViews>
    <sheetView showGridLines="0" tabSelected="1" zoomScaleNormal="100" workbookViewId="0">
      <selection activeCell="A11" sqref="A11"/>
    </sheetView>
  </sheetViews>
  <sheetFormatPr baseColWidth="10" defaultRowHeight="11.25" x14ac:dyDescent="0.2"/>
  <cols>
    <col min="1" max="1" width="78" style="1" customWidth="1"/>
    <col min="2" max="2" width="11.42578125" style="1"/>
    <col min="3" max="3" width="12.85546875" style="1" customWidth="1"/>
    <col min="4" max="8" width="11.42578125" style="1"/>
    <col min="9" max="9" width="13.7109375" style="1" bestFit="1" customWidth="1"/>
    <col min="10" max="16384" width="11.42578125" style="1"/>
  </cols>
  <sheetData>
    <row r="1" spans="1:12" ht="50.1" customHeight="1" x14ac:dyDescent="0.2">
      <c r="A1" s="52" t="s">
        <v>30</v>
      </c>
      <c r="B1" s="53"/>
      <c r="C1" s="53"/>
      <c r="D1" s="53"/>
      <c r="E1" s="53"/>
      <c r="F1" s="53"/>
      <c r="G1" s="54"/>
    </row>
    <row r="2" spans="1:12" x14ac:dyDescent="0.2">
      <c r="A2" s="4"/>
      <c r="B2" s="46" t="s">
        <v>19</v>
      </c>
      <c r="C2" s="47"/>
      <c r="D2" s="47"/>
      <c r="E2" s="47"/>
      <c r="F2" s="48"/>
      <c r="G2" s="49" t="s">
        <v>0</v>
      </c>
    </row>
    <row r="3" spans="1:12" ht="22.5" x14ac:dyDescent="0.2">
      <c r="A3" s="10" t="s">
        <v>20</v>
      </c>
      <c r="B3" s="7" t="s">
        <v>1</v>
      </c>
      <c r="C3" s="8" t="s">
        <v>21</v>
      </c>
      <c r="D3" s="8" t="s">
        <v>2</v>
      </c>
      <c r="E3" s="8" t="s">
        <v>3</v>
      </c>
      <c r="F3" s="9" t="s">
        <v>4</v>
      </c>
      <c r="G3" s="50"/>
      <c r="H3" s="55"/>
      <c r="I3" s="55"/>
    </row>
    <row r="4" spans="1:12" ht="33.75" x14ac:dyDescent="0.2">
      <c r="A4" s="56" t="s">
        <v>25</v>
      </c>
      <c r="B4" s="57">
        <f t="shared" ref="B4:G4" si="0">SUM(B5:B5)</f>
        <v>0</v>
      </c>
      <c r="C4" s="57">
        <f t="shared" si="0"/>
        <v>0</v>
      </c>
      <c r="D4" s="57">
        <f t="shared" si="0"/>
        <v>0</v>
      </c>
      <c r="E4" s="57">
        <f t="shared" si="0"/>
        <v>0</v>
      </c>
      <c r="F4" s="57">
        <f t="shared" si="0"/>
        <v>0</v>
      </c>
      <c r="G4" s="57">
        <f t="shared" si="0"/>
        <v>0</v>
      </c>
    </row>
    <row r="5" spans="1:12" ht="22.5" x14ac:dyDescent="0.2">
      <c r="A5" s="58" t="s">
        <v>16</v>
      </c>
      <c r="B5" s="59">
        <v>0</v>
      </c>
      <c r="C5" s="60">
        <v>0</v>
      </c>
      <c r="D5" s="60">
        <f>B5+C5</f>
        <v>0</v>
      </c>
      <c r="E5" s="60">
        <v>0</v>
      </c>
      <c r="F5" s="60">
        <v>0</v>
      </c>
      <c r="G5" s="59">
        <f>F5-B5</f>
        <v>0</v>
      </c>
      <c r="H5" s="61"/>
      <c r="I5" s="61"/>
      <c r="J5" s="61"/>
    </row>
    <row r="6" spans="1:12" x14ac:dyDescent="0.2">
      <c r="A6" s="62"/>
      <c r="B6" s="59"/>
      <c r="C6" s="59"/>
      <c r="D6" s="59"/>
      <c r="E6" s="59"/>
      <c r="F6" s="59"/>
      <c r="G6" s="59"/>
    </row>
    <row r="7" spans="1:12" x14ac:dyDescent="0.2">
      <c r="A7" s="63" t="s">
        <v>13</v>
      </c>
      <c r="B7" s="57">
        <f t="shared" ref="B7:G7" si="1">SUM(B8)</f>
        <v>0</v>
      </c>
      <c r="C7" s="57">
        <f t="shared" si="1"/>
        <v>0</v>
      </c>
      <c r="D7" s="57">
        <f t="shared" si="1"/>
        <v>0</v>
      </c>
      <c r="E7" s="57">
        <f t="shared" si="1"/>
        <v>0</v>
      </c>
      <c r="F7" s="57">
        <f t="shared" si="1"/>
        <v>0</v>
      </c>
      <c r="G7" s="57">
        <f t="shared" si="1"/>
        <v>0</v>
      </c>
    </row>
    <row r="8" spans="1:12" x14ac:dyDescent="0.2">
      <c r="A8" s="58" t="s">
        <v>13</v>
      </c>
      <c r="B8" s="59">
        <v>0</v>
      </c>
      <c r="C8" s="59">
        <v>0</v>
      </c>
      <c r="D8" s="60">
        <f>B8+C8</f>
        <v>0</v>
      </c>
      <c r="E8" s="59">
        <v>0</v>
      </c>
      <c r="F8" s="59">
        <v>0</v>
      </c>
      <c r="G8" s="59">
        <f>F8-B8</f>
        <v>0</v>
      </c>
    </row>
    <row r="9" spans="1:12" x14ac:dyDescent="0.2">
      <c r="A9" s="64"/>
      <c r="B9" s="57"/>
      <c r="C9" s="57"/>
      <c r="D9" s="57"/>
      <c r="E9" s="57"/>
      <c r="F9" s="57"/>
      <c r="G9" s="57"/>
    </row>
    <row r="10" spans="1:12" x14ac:dyDescent="0.2">
      <c r="A10" s="65" t="s">
        <v>14</v>
      </c>
      <c r="B10" s="66">
        <f t="shared" ref="B10:G10" si="2">SUM(B7+B4)</f>
        <v>0</v>
      </c>
      <c r="C10" s="66">
        <f t="shared" si="2"/>
        <v>0</v>
      </c>
      <c r="D10" s="66">
        <f t="shared" si="2"/>
        <v>0</v>
      </c>
      <c r="E10" s="66">
        <f t="shared" si="2"/>
        <v>0</v>
      </c>
      <c r="F10" s="66">
        <f t="shared" si="2"/>
        <v>0</v>
      </c>
      <c r="G10" s="67">
        <f t="shared" si="2"/>
        <v>0</v>
      </c>
      <c r="L10" s="68"/>
    </row>
    <row r="11" spans="1:12" x14ac:dyDescent="0.2">
      <c r="A11" s="69"/>
      <c r="B11" s="70"/>
      <c r="C11" s="70"/>
      <c r="D11" s="70"/>
      <c r="E11" s="71" t="s">
        <v>22</v>
      </c>
      <c r="F11" s="72"/>
      <c r="G11" s="73"/>
      <c r="L11" s="61"/>
    </row>
    <row r="12" spans="1:12" x14ac:dyDescent="0.2">
      <c r="A12" s="74"/>
      <c r="B12" s="74"/>
      <c r="C12" s="74"/>
      <c r="D12" s="74"/>
      <c r="E12" s="74"/>
      <c r="F12" s="74"/>
      <c r="G12" s="74"/>
    </row>
    <row r="13" spans="1:12" x14ac:dyDescent="0.2">
      <c r="A13" s="75"/>
      <c r="B13" s="76"/>
      <c r="C13" s="76"/>
      <c r="D13" s="76"/>
      <c r="E13" s="77"/>
      <c r="F13" s="77"/>
      <c r="G13" s="76"/>
    </row>
    <row r="14" spans="1:12" x14ac:dyDescent="0.2">
      <c r="A14" s="78" t="s">
        <v>31</v>
      </c>
      <c r="B14" s="79"/>
      <c r="C14" s="79"/>
      <c r="D14" s="79"/>
      <c r="E14" s="79"/>
      <c r="F14" s="79"/>
      <c r="G14" s="79"/>
    </row>
    <row r="15" spans="1:12" ht="24.75" customHeight="1" x14ac:dyDescent="0.2">
      <c r="A15" s="80" t="s">
        <v>32</v>
      </c>
      <c r="B15" s="81"/>
      <c r="C15" s="81"/>
      <c r="D15" s="81"/>
      <c r="E15" s="81"/>
      <c r="F15" s="81"/>
      <c r="G15" s="81"/>
      <c r="H15" s="81"/>
      <c r="I15" s="81"/>
    </row>
    <row r="22" spans="1:1" x14ac:dyDescent="0.2">
      <c r="A22" s="58"/>
    </row>
  </sheetData>
  <sheetProtection formatCells="0" formatColumns="0" formatRows="0" insertRows="0" autoFilter="0"/>
  <mergeCells count="3">
    <mergeCell ref="A1:G1"/>
    <mergeCell ref="B2:F2"/>
    <mergeCell ref="G2:G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</vt:lpstr>
      <vt:lpstr>EAI-C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2025-07-13T22:01:36Z</dcterms:created>
  <dcterms:modified xsi:type="dcterms:W3CDTF">2026-02-16T17:22:10Z</dcterms:modified>
</cp:coreProperties>
</file>