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3. Tercer Informe Financiero Trimestral del Ejercicio 2025\SEVAC\"/>
    </mc:Choice>
  </mc:AlternateContent>
  <xr:revisionPtr revIDLastSave="0" documentId="8_{E37732AA-B91A-46C8-97F9-C234271F9792}" xr6:coauthVersionLast="47" xr6:coauthVersionMax="47" xr10:uidLastSave="{00000000-0000-0000-0000-000000000000}"/>
  <bookViews>
    <workbookView xWindow="20370" yWindow="-120" windowWidth="20730" windowHeight="11040" xr2:uid="{1079A01E-E10C-4E96-9017-4DD442302481}"/>
  </bookViews>
  <sheets>
    <sheet name="C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G69" i="1"/>
  <c r="F69" i="1"/>
  <c r="E69" i="1"/>
  <c r="H69" i="1" s="1"/>
  <c r="D69" i="1"/>
  <c r="C69" i="1"/>
  <c r="E68" i="1"/>
  <c r="H68" i="1" s="1"/>
  <c r="E67" i="1"/>
  <c r="H67" i="1" s="1"/>
  <c r="E66" i="1"/>
  <c r="H66" i="1" s="1"/>
  <c r="G65" i="1"/>
  <c r="F65" i="1"/>
  <c r="E65" i="1"/>
  <c r="H65" i="1" s="1"/>
  <c r="D65" i="1"/>
  <c r="C65" i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7" i="1"/>
  <c r="F57" i="1"/>
  <c r="E57" i="1"/>
  <c r="H57" i="1" s="1"/>
  <c r="D57" i="1"/>
  <c r="C57" i="1"/>
  <c r="E56" i="1"/>
  <c r="H56" i="1" s="1"/>
  <c r="E55" i="1"/>
  <c r="H55" i="1" s="1"/>
  <c r="E54" i="1"/>
  <c r="H54" i="1" s="1"/>
  <c r="G53" i="1"/>
  <c r="F53" i="1"/>
  <c r="E53" i="1"/>
  <c r="H53" i="1" s="1"/>
  <c r="D53" i="1"/>
  <c r="C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E43" i="1"/>
  <c r="H43" i="1" s="1"/>
  <c r="D43" i="1"/>
  <c r="C43" i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G33" i="1"/>
  <c r="F33" i="1"/>
  <c r="E33" i="1"/>
  <c r="H33" i="1" s="1"/>
  <c r="D33" i="1"/>
  <c r="C33" i="1"/>
  <c r="E32" i="1"/>
  <c r="H32" i="1" s="1"/>
  <c r="E31" i="1"/>
  <c r="H31" i="1" s="1"/>
  <c r="E30" i="1"/>
  <c r="H30" i="1" s="1"/>
  <c r="E29" i="1"/>
  <c r="H29" i="1" s="1"/>
  <c r="E28" i="1"/>
  <c r="H28" i="1" s="1"/>
  <c r="H27" i="1"/>
  <c r="E27" i="1"/>
  <c r="E26" i="1"/>
  <c r="H26" i="1" s="1"/>
  <c r="H25" i="1"/>
  <c r="E25" i="1"/>
  <c r="E24" i="1"/>
  <c r="H24" i="1" s="1"/>
  <c r="G23" i="1"/>
  <c r="F23" i="1"/>
  <c r="E23" i="1"/>
  <c r="H23" i="1" s="1"/>
  <c r="D23" i="1"/>
  <c r="C23" i="1"/>
  <c r="E22" i="1"/>
  <c r="H22" i="1" s="1"/>
  <c r="H21" i="1"/>
  <c r="E21" i="1"/>
  <c r="E20" i="1"/>
  <c r="H20" i="1" s="1"/>
  <c r="H19" i="1"/>
  <c r="E19" i="1"/>
  <c r="E18" i="1"/>
  <c r="H18" i="1" s="1"/>
  <c r="H17" i="1"/>
  <c r="E17" i="1"/>
  <c r="E16" i="1"/>
  <c r="H16" i="1" s="1"/>
  <c r="H15" i="1"/>
  <c r="E15" i="1"/>
  <c r="E14" i="1"/>
  <c r="H14" i="1" s="1"/>
  <c r="G13" i="1"/>
  <c r="F13" i="1"/>
  <c r="E13" i="1"/>
  <c r="H13" i="1" s="1"/>
  <c r="D13" i="1"/>
  <c r="C13" i="1"/>
  <c r="E12" i="1"/>
  <c r="H12" i="1" s="1"/>
  <c r="H11" i="1"/>
  <c r="E11" i="1"/>
  <c r="E10" i="1"/>
  <c r="H10" i="1" s="1"/>
  <c r="H9" i="1"/>
  <c r="E9" i="1"/>
  <c r="E8" i="1"/>
  <c r="H8" i="1" s="1"/>
  <c r="H7" i="1"/>
  <c r="E7" i="1"/>
  <c r="E6" i="1"/>
  <c r="H6" i="1" s="1"/>
  <c r="G5" i="1"/>
  <c r="G77" i="1" s="1"/>
  <c r="F5" i="1"/>
  <c r="F77" i="1" s="1"/>
  <c r="E5" i="1"/>
  <c r="H5" i="1" s="1"/>
  <c r="D5" i="1"/>
  <c r="D77" i="1" s="1"/>
  <c r="C5" i="1"/>
  <c r="C77" i="1" s="1"/>
  <c r="H77" i="1" l="1"/>
  <c r="F84" i="1"/>
  <c r="F82" i="1"/>
  <c r="G84" i="1"/>
  <c r="G82" i="1"/>
  <c r="E77" i="1"/>
</calcChain>
</file>

<file path=xl/sharedStrings.xml><?xml version="1.0" encoding="utf-8"?>
<sst xmlns="http://schemas.openxmlformats.org/spreadsheetml/2006/main" count="87" uniqueCount="87">
  <si>
    <t>FIDEICOMISO DE INVERSION Y ADMINISTRACION DEL PARQUE GUANAJUATO
BICENTENARIO FIDEICOMISO 742584
Estado Analítico del Ejercicio del Presupuesto de Egresos  
Clasificación por Objeto del Gasto (Capítulo y Concepto)
Del 1 de enero al 30 de septiembre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</si>
  <si>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</si>
  <si>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</si>
  <si>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</si>
  <si>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</si>
  <si>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</si>
  <si>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</si>
  <si>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</si>
  <si>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</si>
  <si>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</si>
  <si>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</si>
  <si>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</si>
  <si>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</si>
  <si>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</si>
  <si>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</si>
  <si>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</si>
  <si>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</si>
  <si>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</si>
  <si>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</si>
  <si>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</si>
  <si>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</si>
  <si>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</si>
  <si>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</si>
  <si>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</si>
  <si>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</si>
  <si>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</si>
  <si>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</si>
  <si>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</si>
  <si>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</si>
  <si>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</si>
  <si>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</si>
  <si>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</si>
  <si>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</si>
  <si>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</si>
  <si>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</si>
  <si>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</si>
  <si>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</si>
  <si>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</si>
  <si>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</si>
  <si>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</si>
  <si>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</si>
  <si>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</si>
  <si>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</si>
  <si>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</si>
  <si>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</si>
  <si>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</si>
  <si>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</si>
  <si>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</si>
  <si>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</si>
  <si>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</si>
  <si>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</si>
  <si>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</si>
  <si>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</si>
  <si>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</si>
  <si>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</si>
  <si>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</si>
  <si>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</si>
  <si>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</si>
  <si>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</si>
  <si>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</si>
  <si>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</si>
  <si>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</si>
  <si>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</si>
  <si>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</si>
  <si>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</si>
  <si>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</si>
  <si>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</si>
  <si>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</si>
  <si>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</si>
  <si>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</si>
  <si>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</si>
  <si>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</si>
  <si>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</si>
  <si>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</si>
  <si>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</si>
  <si>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</si>
  <si>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</si>
  <si>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</si>
  <si>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</si>
  <si>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</si>
  <si>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</si>
  <si>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</si>
  <si>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</si>
  <si>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</si>
  <si>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</si>
  <si>
    <t>BALANZA</t>
  </si>
  <si>
    <t>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</si>
</sst>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ptos Narrow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0" xfId="0" applyFont="1"/>
    <xf numFmtId="4" fontId="2" fillId="0" borderId="6" xfId="0" applyNumberFormat="1" applyFont="1" applyBorder="1"/>
    <xf numFmtId="4" fontId="2" fillId="3" borderId="6" xfId="0" applyNumberFormat="1" applyFont="1" applyFill="1" applyBorder="1"/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13" xfId="0" applyNumberFormat="1" applyFont="1" applyBorder="1" applyProtection="1">
      <protection locked="0"/>
    </xf>
    <xf numFmtId="4" fontId="3" fillId="3" borderId="13" xfId="0" applyNumberFormat="1" applyFont="1" applyFill="1" applyBorder="1"/>
    <xf numFmtId="4" fontId="2" fillId="0" borderId="13" xfId="0" applyNumberFormat="1" applyFont="1" applyBorder="1"/>
    <xf numFmtId="4" fontId="2" fillId="3" borderId="13" xfId="0" applyNumberFormat="1" applyFont="1" applyFill="1" applyBorder="1"/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4" fontId="3" fillId="0" borderId="10" xfId="0" applyNumberFormat="1" applyFont="1" applyBorder="1" applyProtection="1">
      <protection locked="0"/>
    </xf>
    <xf numFmtId="4" fontId="3" fillId="3" borderId="10" xfId="0" applyNumberFormat="1" applyFont="1" applyFill="1" applyBorder="1"/>
    <xf numFmtId="0" fontId="3" fillId="0" borderId="11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4" fontId="2" fillId="0" borderId="10" xfId="0" applyNumberFormat="1" applyFont="1" applyBorder="1"/>
    <xf numFmtId="4" fontId="2" fillId="3" borderId="10" xfId="0" applyNumberFormat="1" applyFont="1" applyFill="1" applyBorder="1"/>
    <xf numFmtId="0" fontId="4" fillId="0" borderId="0" xfId="0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5" fillId="0" borderId="0" xfId="0" applyFont="1" applyProtection="1">
      <protection locked="0"/>
    </xf>
  </cellXfs>
  <cellStyles count="2">
    <cellStyle name="Normal" xfId="0" builtinId="0"/>
    <cellStyle name="Normal 3" xfId="1" xr:uid="{8F7D9465-3A35-4A71-9B73-C8CDAE9611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8FDA-6628-4FAB-A6C0-DFC052986928}">
  <dimension ref="A1:H84"/>
  <sheetViews>
    <sheetView tabSelected="1" workbookViewId="0">
      <selection activeCell="D86" sqref="D86"/>
    </sheetView>
  </sheetViews>
  <sheetFormatPr baseColWidth="10" defaultColWidth="10.28515625" defaultRowHeight="15" x14ac:dyDescent="0.25"/>
  <cols>
    <col min="1" max="1" width="11.42578125" style="33" customWidth="1"/>
    <col min="2" max="2" width="53.85546875" style="4" customWidth="1"/>
    <col min="3" max="3" width="15.7109375" style="4" customWidth="1"/>
    <col min="4" max="4" width="17" style="4" customWidth="1"/>
    <col min="5" max="8" width="15.7109375" style="4" customWidth="1"/>
    <col min="9" max="16384" width="10.28515625" style="4"/>
  </cols>
  <sheetData>
    <row r="1" spans="1:8" ht="66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 t="s">
        <v>11</v>
      </c>
      <c r="B5" s="16"/>
      <c r="C5" s="17">
        <f>SUM(C6:C12)</f>
        <v>13974608.92</v>
      </c>
      <c r="D5" s="17">
        <f>SUM(D6:D12)</f>
        <v>600000</v>
      </c>
      <c r="E5" s="18">
        <f>C5+D5</f>
        <v>14574608.92</v>
      </c>
      <c r="F5" s="17">
        <f>SUM(F6:F12)</f>
        <v>9390296.7599999998</v>
      </c>
      <c r="G5" s="17">
        <f>SUM(G6:G12)</f>
        <v>9390296.7599999998</v>
      </c>
      <c r="H5" s="18">
        <f>E5-F5</f>
        <v>5184312.16</v>
      </c>
    </row>
    <row r="6" spans="1:8" x14ac:dyDescent="0.25">
      <c r="A6" s="19">
        <v>1100</v>
      </c>
      <c r="B6" s="20" t="s">
        <v>12</v>
      </c>
      <c r="C6" s="21">
        <v>0</v>
      </c>
      <c r="D6" s="21">
        <v>0</v>
      </c>
      <c r="E6" s="22">
        <f t="shared" ref="E6:E69" si="0">C6+D6</f>
        <v>0</v>
      </c>
      <c r="F6" s="21">
        <v>0</v>
      </c>
      <c r="G6" s="21">
        <v>0</v>
      </c>
      <c r="H6" s="22">
        <f t="shared" ref="H6:H69" si="1">E6-F6</f>
        <v>0</v>
      </c>
    </row>
    <row r="7" spans="1:8" x14ac:dyDescent="0.25">
      <c r="A7" s="19">
        <v>1200</v>
      </c>
      <c r="B7" s="20" t="s">
        <v>13</v>
      </c>
      <c r="C7" s="21">
        <v>13474608.92</v>
      </c>
      <c r="D7" s="21">
        <v>0</v>
      </c>
      <c r="E7" s="22">
        <f t="shared" si="0"/>
        <v>13474608.92</v>
      </c>
      <c r="F7" s="21">
        <v>8331697.5499999998</v>
      </c>
      <c r="G7" s="21">
        <v>8331697.5499999998</v>
      </c>
      <c r="H7" s="22">
        <f t="shared" si="1"/>
        <v>5142911.37</v>
      </c>
    </row>
    <row r="8" spans="1:8" x14ac:dyDescent="0.25">
      <c r="A8" s="19">
        <v>1300</v>
      </c>
      <c r="B8" s="20" t="s">
        <v>14</v>
      </c>
      <c r="C8" s="21">
        <v>0</v>
      </c>
      <c r="D8" s="21">
        <v>0</v>
      </c>
      <c r="E8" s="22">
        <f t="shared" si="0"/>
        <v>0</v>
      </c>
      <c r="F8" s="21">
        <v>0</v>
      </c>
      <c r="G8" s="21">
        <v>0</v>
      </c>
      <c r="H8" s="22">
        <f t="shared" si="1"/>
        <v>0</v>
      </c>
    </row>
    <row r="9" spans="1:8" x14ac:dyDescent="0.25">
      <c r="A9" s="19">
        <v>1400</v>
      </c>
      <c r="B9" s="20" t="s">
        <v>15</v>
      </c>
      <c r="C9" s="21">
        <v>0</v>
      </c>
      <c r="D9" s="21">
        <v>0</v>
      </c>
      <c r="E9" s="22">
        <f t="shared" si="0"/>
        <v>0</v>
      </c>
      <c r="F9" s="21">
        <v>0</v>
      </c>
      <c r="G9" s="21">
        <v>0</v>
      </c>
      <c r="H9" s="22">
        <f t="shared" si="1"/>
        <v>0</v>
      </c>
    </row>
    <row r="10" spans="1:8" x14ac:dyDescent="0.25">
      <c r="A10" s="19">
        <v>1500</v>
      </c>
      <c r="B10" s="20" t="s">
        <v>16</v>
      </c>
      <c r="C10" s="21">
        <v>500000</v>
      </c>
      <c r="D10" s="21">
        <v>600000</v>
      </c>
      <c r="E10" s="22">
        <f t="shared" si="0"/>
        <v>1100000</v>
      </c>
      <c r="F10" s="21">
        <v>1058599.21</v>
      </c>
      <c r="G10" s="21">
        <v>1058599.21</v>
      </c>
      <c r="H10" s="22">
        <f t="shared" si="1"/>
        <v>41400.790000000037</v>
      </c>
    </row>
    <row r="11" spans="1:8" x14ac:dyDescent="0.25">
      <c r="A11" s="19">
        <v>1600</v>
      </c>
      <c r="B11" s="20" t="s">
        <v>17</v>
      </c>
      <c r="C11" s="21">
        <v>0</v>
      </c>
      <c r="D11" s="21">
        <v>0</v>
      </c>
      <c r="E11" s="22">
        <f t="shared" si="0"/>
        <v>0</v>
      </c>
      <c r="F11" s="21">
        <v>0</v>
      </c>
      <c r="G11" s="21">
        <v>0</v>
      </c>
      <c r="H11" s="22">
        <f t="shared" si="1"/>
        <v>0</v>
      </c>
    </row>
    <row r="12" spans="1:8" x14ac:dyDescent="0.25">
      <c r="A12" s="19">
        <v>1700</v>
      </c>
      <c r="B12" s="20" t="s">
        <v>18</v>
      </c>
      <c r="C12" s="21">
        <v>0</v>
      </c>
      <c r="D12" s="21">
        <v>0</v>
      </c>
      <c r="E12" s="22">
        <f t="shared" si="0"/>
        <v>0</v>
      </c>
      <c r="F12" s="21">
        <v>0</v>
      </c>
      <c r="G12" s="21">
        <v>0</v>
      </c>
      <c r="H12" s="22">
        <f t="shared" si="1"/>
        <v>0</v>
      </c>
    </row>
    <row r="13" spans="1:8" x14ac:dyDescent="0.25">
      <c r="A13" s="15" t="s">
        <v>19</v>
      </c>
      <c r="B13" s="16"/>
      <c r="C13" s="23">
        <f>SUM(C14:C22)</f>
        <v>1465408.72</v>
      </c>
      <c r="D13" s="23">
        <f>SUM(D14:D22)</f>
        <v>629681.54</v>
      </c>
      <c r="E13" s="24">
        <f t="shared" si="0"/>
        <v>2095090.26</v>
      </c>
      <c r="F13" s="23">
        <f>SUM(F14:F22)</f>
        <v>1685844.94</v>
      </c>
      <c r="G13" s="23">
        <f>SUM(G14:G22)</f>
        <v>1685844.94</v>
      </c>
      <c r="H13" s="24">
        <f t="shared" si="1"/>
        <v>409245.32000000007</v>
      </c>
    </row>
    <row r="14" spans="1:8" x14ac:dyDescent="0.25">
      <c r="A14" s="19">
        <v>2100</v>
      </c>
      <c r="B14" s="20" t="s">
        <v>20</v>
      </c>
      <c r="C14" s="21">
        <v>439774.71999999997</v>
      </c>
      <c r="D14" s="21">
        <v>0</v>
      </c>
      <c r="E14" s="22">
        <f t="shared" si="0"/>
        <v>439774.71999999997</v>
      </c>
      <c r="F14" s="21">
        <v>346288.85</v>
      </c>
      <c r="G14" s="21">
        <v>346288.85</v>
      </c>
      <c r="H14" s="22">
        <f t="shared" si="1"/>
        <v>93485.87</v>
      </c>
    </row>
    <row r="15" spans="1:8" x14ac:dyDescent="0.25">
      <c r="A15" s="19">
        <v>2200</v>
      </c>
      <c r="B15" s="20" t="s">
        <v>21</v>
      </c>
      <c r="C15" s="21">
        <v>0</v>
      </c>
      <c r="D15" s="21">
        <v>0</v>
      </c>
      <c r="E15" s="22">
        <f t="shared" si="0"/>
        <v>0</v>
      </c>
      <c r="F15" s="21">
        <v>0</v>
      </c>
      <c r="G15" s="21">
        <v>0</v>
      </c>
      <c r="H15" s="22">
        <f t="shared" si="1"/>
        <v>0</v>
      </c>
    </row>
    <row r="16" spans="1:8" x14ac:dyDescent="0.25">
      <c r="A16" s="19">
        <v>2300</v>
      </c>
      <c r="B16" s="20" t="s">
        <v>22</v>
      </c>
      <c r="C16" s="21">
        <v>0</v>
      </c>
      <c r="D16" s="21">
        <v>0</v>
      </c>
      <c r="E16" s="22">
        <f t="shared" si="0"/>
        <v>0</v>
      </c>
      <c r="F16" s="21">
        <v>0</v>
      </c>
      <c r="G16" s="21">
        <v>0</v>
      </c>
      <c r="H16" s="22">
        <f t="shared" si="1"/>
        <v>0</v>
      </c>
    </row>
    <row r="17" spans="1:8" x14ac:dyDescent="0.25">
      <c r="A17" s="19">
        <v>2400</v>
      </c>
      <c r="B17" s="20" t="s">
        <v>23</v>
      </c>
      <c r="C17" s="21">
        <v>640820</v>
      </c>
      <c r="D17" s="21">
        <v>492872.46</v>
      </c>
      <c r="E17" s="22">
        <f t="shared" si="0"/>
        <v>1133692.46</v>
      </c>
      <c r="F17" s="21">
        <v>1030829.08</v>
      </c>
      <c r="G17" s="21">
        <v>1030829.08</v>
      </c>
      <c r="H17" s="22">
        <f t="shared" si="1"/>
        <v>102863.38</v>
      </c>
    </row>
    <row r="18" spans="1:8" x14ac:dyDescent="0.25">
      <c r="A18" s="19">
        <v>2500</v>
      </c>
      <c r="B18" s="20" t="s">
        <v>24</v>
      </c>
      <c r="C18" s="21">
        <v>43000</v>
      </c>
      <c r="D18" s="21">
        <v>0</v>
      </c>
      <c r="E18" s="22">
        <f t="shared" si="0"/>
        <v>43000</v>
      </c>
      <c r="F18" s="21">
        <v>10692.31</v>
      </c>
      <c r="G18" s="21">
        <v>10692.31</v>
      </c>
      <c r="H18" s="22">
        <f t="shared" si="1"/>
        <v>32307.690000000002</v>
      </c>
    </row>
    <row r="19" spans="1:8" x14ac:dyDescent="0.25">
      <c r="A19" s="19">
        <v>2600</v>
      </c>
      <c r="B19" s="20" t="s">
        <v>25</v>
      </c>
      <c r="C19" s="21">
        <v>195000</v>
      </c>
      <c r="D19" s="21">
        <v>0</v>
      </c>
      <c r="E19" s="22">
        <f t="shared" si="0"/>
        <v>195000</v>
      </c>
      <c r="F19" s="21">
        <v>91254.48000000001</v>
      </c>
      <c r="G19" s="21">
        <v>91254.48000000001</v>
      </c>
      <c r="H19" s="22">
        <f t="shared" si="1"/>
        <v>103745.51999999999</v>
      </c>
    </row>
    <row r="20" spans="1:8" x14ac:dyDescent="0.25">
      <c r="A20" s="19">
        <v>2700</v>
      </c>
      <c r="B20" s="20" t="s">
        <v>26</v>
      </c>
      <c r="C20" s="21">
        <v>25000</v>
      </c>
      <c r="D20" s="21">
        <v>0</v>
      </c>
      <c r="E20" s="22">
        <f t="shared" si="0"/>
        <v>25000</v>
      </c>
      <c r="F20" s="21">
        <v>12668.96</v>
      </c>
      <c r="G20" s="21">
        <v>12668.96</v>
      </c>
      <c r="H20" s="22">
        <f t="shared" si="1"/>
        <v>12331.04</v>
      </c>
    </row>
    <row r="21" spans="1:8" x14ac:dyDescent="0.25">
      <c r="A21" s="19">
        <v>2800</v>
      </c>
      <c r="B21" s="20" t="s">
        <v>27</v>
      </c>
      <c r="C21" s="21">
        <v>0</v>
      </c>
      <c r="D21" s="21">
        <v>0</v>
      </c>
      <c r="E21" s="22">
        <f t="shared" si="0"/>
        <v>0</v>
      </c>
      <c r="F21" s="21">
        <v>0</v>
      </c>
      <c r="G21" s="21">
        <v>0</v>
      </c>
      <c r="H21" s="22">
        <f t="shared" si="1"/>
        <v>0</v>
      </c>
    </row>
    <row r="22" spans="1:8" x14ac:dyDescent="0.25">
      <c r="A22" s="19">
        <v>2900</v>
      </c>
      <c r="B22" s="20" t="s">
        <v>28</v>
      </c>
      <c r="C22" s="21">
        <v>121814</v>
      </c>
      <c r="D22" s="21">
        <v>136809.08000000002</v>
      </c>
      <c r="E22" s="22">
        <f t="shared" si="0"/>
        <v>258623.08000000002</v>
      </c>
      <c r="F22" s="21">
        <v>194111.26</v>
      </c>
      <c r="G22" s="21">
        <v>194111.26</v>
      </c>
      <c r="H22" s="22">
        <f t="shared" si="1"/>
        <v>64511.820000000007</v>
      </c>
    </row>
    <row r="23" spans="1:8" x14ac:dyDescent="0.25">
      <c r="A23" s="15" t="s">
        <v>29</v>
      </c>
      <c r="B23" s="16"/>
      <c r="C23" s="23">
        <f>SUM(C24:C32)</f>
        <v>26647749.309999999</v>
      </c>
      <c r="D23" s="23">
        <f>SUM(D24:D32)</f>
        <v>-1273661.5399999996</v>
      </c>
      <c r="E23" s="24">
        <f t="shared" si="0"/>
        <v>25374087.77</v>
      </c>
      <c r="F23" s="23">
        <f>SUM(F24:F32)</f>
        <v>11612926.23</v>
      </c>
      <c r="G23" s="23">
        <f>SUM(G24:G32)</f>
        <v>11596313.389999999</v>
      </c>
      <c r="H23" s="24">
        <f t="shared" si="1"/>
        <v>13761161.539999999</v>
      </c>
    </row>
    <row r="24" spans="1:8" x14ac:dyDescent="0.25">
      <c r="A24" s="19">
        <v>3100</v>
      </c>
      <c r="B24" s="20" t="s">
        <v>30</v>
      </c>
      <c r="C24" s="21">
        <v>3763133.05</v>
      </c>
      <c r="D24" s="21">
        <v>20944</v>
      </c>
      <c r="E24" s="22">
        <f t="shared" si="0"/>
        <v>3784077.05</v>
      </c>
      <c r="F24" s="21">
        <v>1895641.2799999998</v>
      </c>
      <c r="G24" s="21">
        <v>1895641.2799999998</v>
      </c>
      <c r="H24" s="22">
        <f t="shared" si="1"/>
        <v>1888435.77</v>
      </c>
    </row>
    <row r="25" spans="1:8" x14ac:dyDescent="0.25">
      <c r="A25" s="19">
        <v>3200</v>
      </c>
      <c r="B25" s="20" t="s">
        <v>31</v>
      </c>
      <c r="C25" s="21">
        <v>84000</v>
      </c>
      <c r="D25" s="21">
        <v>-10944</v>
      </c>
      <c r="E25" s="22">
        <f t="shared" si="0"/>
        <v>73056</v>
      </c>
      <c r="F25" s="21">
        <v>3364</v>
      </c>
      <c r="G25" s="21">
        <v>3364</v>
      </c>
      <c r="H25" s="22">
        <f t="shared" si="1"/>
        <v>69692</v>
      </c>
    </row>
    <row r="26" spans="1:8" x14ac:dyDescent="0.25">
      <c r="A26" s="19">
        <v>3300</v>
      </c>
      <c r="B26" s="20" t="s">
        <v>32</v>
      </c>
      <c r="C26" s="21">
        <v>5518706.2300000004</v>
      </c>
      <c r="D26" s="21">
        <v>2960292.12</v>
      </c>
      <c r="E26" s="22">
        <f t="shared" si="0"/>
        <v>8478998.3500000015</v>
      </c>
      <c r="F26" s="21">
        <v>6758493.8099999996</v>
      </c>
      <c r="G26" s="21">
        <v>6758493.8099999996</v>
      </c>
      <c r="H26" s="22">
        <f t="shared" si="1"/>
        <v>1720504.5400000019</v>
      </c>
    </row>
    <row r="27" spans="1:8" x14ac:dyDescent="0.25">
      <c r="A27" s="19">
        <v>3400</v>
      </c>
      <c r="B27" s="20" t="s">
        <v>33</v>
      </c>
      <c r="C27" s="21">
        <v>1375000</v>
      </c>
      <c r="D27" s="21">
        <v>-84253.8</v>
      </c>
      <c r="E27" s="22">
        <f t="shared" si="0"/>
        <v>1290746.2</v>
      </c>
      <c r="F27" s="21">
        <v>488311.97999999957</v>
      </c>
      <c r="G27" s="21">
        <v>488311.97999999957</v>
      </c>
      <c r="H27" s="22">
        <f t="shared" si="1"/>
        <v>802434.22000000044</v>
      </c>
    </row>
    <row r="28" spans="1:8" x14ac:dyDescent="0.25">
      <c r="A28" s="19">
        <v>3500</v>
      </c>
      <c r="B28" s="20" t="s">
        <v>34</v>
      </c>
      <c r="C28" s="21">
        <v>11735027.289999999</v>
      </c>
      <c r="D28" s="21">
        <v>-1905292.12</v>
      </c>
      <c r="E28" s="22">
        <f t="shared" si="0"/>
        <v>9829735.1699999981</v>
      </c>
      <c r="F28" s="21">
        <v>2009785.74</v>
      </c>
      <c r="G28" s="21">
        <v>2009785.74</v>
      </c>
      <c r="H28" s="22">
        <f t="shared" si="1"/>
        <v>7819949.4299999978</v>
      </c>
    </row>
    <row r="29" spans="1:8" x14ac:dyDescent="0.25">
      <c r="A29" s="19">
        <v>3600</v>
      </c>
      <c r="B29" s="20" t="s">
        <v>35</v>
      </c>
      <c r="C29" s="21">
        <v>250000</v>
      </c>
      <c r="D29" s="21">
        <v>0</v>
      </c>
      <c r="E29" s="22">
        <f t="shared" si="0"/>
        <v>250000</v>
      </c>
      <c r="F29" s="21"/>
      <c r="G29" s="21">
        <v>0</v>
      </c>
      <c r="H29" s="22">
        <f t="shared" si="1"/>
        <v>250000</v>
      </c>
    </row>
    <row r="30" spans="1:8" x14ac:dyDescent="0.25">
      <c r="A30" s="19">
        <v>3700</v>
      </c>
      <c r="B30" s="20" t="s">
        <v>36</v>
      </c>
      <c r="C30" s="21">
        <v>0</v>
      </c>
      <c r="D30" s="21">
        <v>0</v>
      </c>
      <c r="E30" s="22">
        <f t="shared" si="0"/>
        <v>0</v>
      </c>
      <c r="F30" s="21">
        <v>0</v>
      </c>
      <c r="G30" s="21">
        <v>0</v>
      </c>
      <c r="H30" s="22">
        <f t="shared" si="1"/>
        <v>0</v>
      </c>
    </row>
    <row r="31" spans="1:8" x14ac:dyDescent="0.25">
      <c r="A31" s="19">
        <v>3800</v>
      </c>
      <c r="B31" s="20" t="s">
        <v>37</v>
      </c>
      <c r="C31" s="21">
        <v>3550000</v>
      </c>
      <c r="D31" s="21">
        <v>-2261535.2799999998</v>
      </c>
      <c r="E31" s="22">
        <f t="shared" si="0"/>
        <v>1288464.7200000002</v>
      </c>
      <c r="F31" s="21">
        <v>196010.04</v>
      </c>
      <c r="G31" s="21">
        <v>196010.04</v>
      </c>
      <c r="H31" s="22">
        <f t="shared" si="1"/>
        <v>1092454.6800000002</v>
      </c>
    </row>
    <row r="32" spans="1:8" x14ac:dyDescent="0.25">
      <c r="A32" s="19">
        <v>3900</v>
      </c>
      <c r="B32" s="20" t="s">
        <v>38</v>
      </c>
      <c r="C32" s="21">
        <v>371882.74</v>
      </c>
      <c r="D32" s="21">
        <v>7127.54</v>
      </c>
      <c r="E32" s="22">
        <f t="shared" si="0"/>
        <v>379010.27999999997</v>
      </c>
      <c r="F32" s="21">
        <v>261319.38</v>
      </c>
      <c r="G32" s="21">
        <v>244706.54</v>
      </c>
      <c r="H32" s="22">
        <f t="shared" si="1"/>
        <v>117690.89999999997</v>
      </c>
    </row>
    <row r="33" spans="1:8" x14ac:dyDescent="0.25">
      <c r="A33" s="15" t="s">
        <v>39</v>
      </c>
      <c r="B33" s="16"/>
      <c r="C33" s="23">
        <f>SUM(C34:C42)</f>
        <v>0</v>
      </c>
      <c r="D33" s="23">
        <f>SUM(D34:D42)</f>
        <v>0</v>
      </c>
      <c r="E33" s="24">
        <f t="shared" si="0"/>
        <v>0</v>
      </c>
      <c r="F33" s="23">
        <f>SUM(F34:F42)</f>
        <v>0</v>
      </c>
      <c r="G33" s="23">
        <f>SUM(G34:G42)</f>
        <v>0</v>
      </c>
      <c r="H33" s="24">
        <f t="shared" si="1"/>
        <v>0</v>
      </c>
    </row>
    <row r="34" spans="1:8" x14ac:dyDescent="0.25">
      <c r="A34" s="19">
        <v>4100</v>
      </c>
      <c r="B34" s="20" t="s">
        <v>40</v>
      </c>
      <c r="C34" s="21">
        <v>0</v>
      </c>
      <c r="D34" s="21">
        <v>0</v>
      </c>
      <c r="E34" s="22">
        <f t="shared" si="0"/>
        <v>0</v>
      </c>
      <c r="F34" s="21">
        <v>0</v>
      </c>
      <c r="G34" s="21">
        <v>0</v>
      </c>
      <c r="H34" s="22">
        <f t="shared" si="1"/>
        <v>0</v>
      </c>
    </row>
    <row r="35" spans="1:8" x14ac:dyDescent="0.25">
      <c r="A35" s="19">
        <v>4200</v>
      </c>
      <c r="B35" s="20" t="s">
        <v>41</v>
      </c>
      <c r="C35" s="21">
        <v>0</v>
      </c>
      <c r="D35" s="21">
        <v>0</v>
      </c>
      <c r="E35" s="22">
        <f t="shared" si="0"/>
        <v>0</v>
      </c>
      <c r="F35" s="21">
        <v>0</v>
      </c>
      <c r="G35" s="21">
        <v>0</v>
      </c>
      <c r="H35" s="22">
        <f t="shared" si="1"/>
        <v>0</v>
      </c>
    </row>
    <row r="36" spans="1:8" x14ac:dyDescent="0.25">
      <c r="A36" s="19">
        <v>4300</v>
      </c>
      <c r="B36" s="20" t="s">
        <v>42</v>
      </c>
      <c r="C36" s="21">
        <v>0</v>
      </c>
      <c r="D36" s="21">
        <v>0</v>
      </c>
      <c r="E36" s="22">
        <f t="shared" si="0"/>
        <v>0</v>
      </c>
      <c r="F36" s="21">
        <v>0</v>
      </c>
      <c r="G36" s="21">
        <v>0</v>
      </c>
      <c r="H36" s="22">
        <f t="shared" si="1"/>
        <v>0</v>
      </c>
    </row>
    <row r="37" spans="1:8" x14ac:dyDescent="0.25">
      <c r="A37" s="19">
        <v>4400</v>
      </c>
      <c r="B37" s="20" t="s">
        <v>43</v>
      </c>
      <c r="C37" s="21">
        <v>0</v>
      </c>
      <c r="D37" s="21">
        <v>0</v>
      </c>
      <c r="E37" s="22">
        <f t="shared" si="0"/>
        <v>0</v>
      </c>
      <c r="F37" s="21">
        <v>0</v>
      </c>
      <c r="G37" s="21">
        <v>0</v>
      </c>
      <c r="H37" s="22">
        <f t="shared" si="1"/>
        <v>0</v>
      </c>
    </row>
    <row r="38" spans="1:8" x14ac:dyDescent="0.25">
      <c r="A38" s="19">
        <v>4500</v>
      </c>
      <c r="B38" s="20" t="s">
        <v>44</v>
      </c>
      <c r="C38" s="21">
        <v>0</v>
      </c>
      <c r="D38" s="21">
        <v>0</v>
      </c>
      <c r="E38" s="22">
        <f t="shared" si="0"/>
        <v>0</v>
      </c>
      <c r="F38" s="21">
        <v>0</v>
      </c>
      <c r="G38" s="21">
        <v>0</v>
      </c>
      <c r="H38" s="22">
        <f t="shared" si="1"/>
        <v>0</v>
      </c>
    </row>
    <row r="39" spans="1:8" x14ac:dyDescent="0.25">
      <c r="A39" s="19">
        <v>4600</v>
      </c>
      <c r="B39" s="20" t="s">
        <v>45</v>
      </c>
      <c r="C39" s="21">
        <v>0</v>
      </c>
      <c r="D39" s="21">
        <v>0</v>
      </c>
      <c r="E39" s="22">
        <f t="shared" si="0"/>
        <v>0</v>
      </c>
      <c r="F39" s="21">
        <v>0</v>
      </c>
      <c r="G39" s="21">
        <v>0</v>
      </c>
      <c r="H39" s="22">
        <f t="shared" si="1"/>
        <v>0</v>
      </c>
    </row>
    <row r="40" spans="1:8" x14ac:dyDescent="0.25">
      <c r="A40" s="19">
        <v>4700</v>
      </c>
      <c r="B40" s="20" t="s">
        <v>46</v>
      </c>
      <c r="C40" s="21">
        <v>0</v>
      </c>
      <c r="D40" s="21">
        <v>0</v>
      </c>
      <c r="E40" s="22">
        <f t="shared" si="0"/>
        <v>0</v>
      </c>
      <c r="F40" s="21">
        <v>0</v>
      </c>
      <c r="G40" s="21">
        <v>0</v>
      </c>
      <c r="H40" s="22">
        <f t="shared" si="1"/>
        <v>0</v>
      </c>
    </row>
    <row r="41" spans="1:8" x14ac:dyDescent="0.25">
      <c r="A41" s="19">
        <v>4800</v>
      </c>
      <c r="B41" s="20" t="s">
        <v>47</v>
      </c>
      <c r="C41" s="21">
        <v>0</v>
      </c>
      <c r="D41" s="21">
        <v>0</v>
      </c>
      <c r="E41" s="22">
        <f t="shared" si="0"/>
        <v>0</v>
      </c>
      <c r="F41" s="21">
        <v>0</v>
      </c>
      <c r="G41" s="21">
        <v>0</v>
      </c>
      <c r="H41" s="22">
        <f t="shared" si="1"/>
        <v>0</v>
      </c>
    </row>
    <row r="42" spans="1:8" x14ac:dyDescent="0.25">
      <c r="A42" s="19">
        <v>4900</v>
      </c>
      <c r="B42" s="20" t="s">
        <v>48</v>
      </c>
      <c r="C42" s="21">
        <v>0</v>
      </c>
      <c r="D42" s="21">
        <v>0</v>
      </c>
      <c r="E42" s="22">
        <f t="shared" si="0"/>
        <v>0</v>
      </c>
      <c r="F42" s="21">
        <v>0</v>
      </c>
      <c r="G42" s="21">
        <v>0</v>
      </c>
      <c r="H42" s="22">
        <f t="shared" si="1"/>
        <v>0</v>
      </c>
    </row>
    <row r="43" spans="1:8" x14ac:dyDescent="0.25">
      <c r="A43" s="15" t="s">
        <v>49</v>
      </c>
      <c r="B43" s="16"/>
      <c r="C43" s="23">
        <f>SUM(C44:C52)</f>
        <v>0</v>
      </c>
      <c r="D43" s="23">
        <f>SUM(D44:D52)</f>
        <v>43980</v>
      </c>
      <c r="E43" s="24">
        <f t="shared" si="0"/>
        <v>43980</v>
      </c>
      <c r="F43" s="23">
        <f>SUM(F44:F52)</f>
        <v>33980</v>
      </c>
      <c r="G43" s="23">
        <f>SUM(G44:G52)</f>
        <v>33980</v>
      </c>
      <c r="H43" s="24">
        <f t="shared" si="1"/>
        <v>10000</v>
      </c>
    </row>
    <row r="44" spans="1:8" x14ac:dyDescent="0.25">
      <c r="A44" s="19">
        <v>5100</v>
      </c>
      <c r="B44" s="20" t="s">
        <v>50</v>
      </c>
      <c r="C44" s="21">
        <v>0</v>
      </c>
      <c r="D44" s="21">
        <v>0</v>
      </c>
      <c r="E44" s="22">
        <f t="shared" si="0"/>
        <v>0</v>
      </c>
      <c r="F44" s="21">
        <v>0</v>
      </c>
      <c r="G44" s="21">
        <v>0</v>
      </c>
      <c r="H44" s="22">
        <f t="shared" si="1"/>
        <v>0</v>
      </c>
    </row>
    <row r="45" spans="1:8" x14ac:dyDescent="0.25">
      <c r="A45" s="19">
        <v>5200</v>
      </c>
      <c r="B45" s="20" t="s">
        <v>51</v>
      </c>
      <c r="C45" s="21">
        <v>0</v>
      </c>
      <c r="D45" s="21">
        <v>43980</v>
      </c>
      <c r="E45" s="22">
        <f t="shared" si="0"/>
        <v>43980</v>
      </c>
      <c r="F45" s="21">
        <v>33980</v>
      </c>
      <c r="G45" s="21">
        <v>33980</v>
      </c>
      <c r="H45" s="22">
        <f t="shared" si="1"/>
        <v>10000</v>
      </c>
    </row>
    <row r="46" spans="1:8" x14ac:dyDescent="0.25">
      <c r="A46" s="19">
        <v>5300</v>
      </c>
      <c r="B46" s="20" t="s">
        <v>52</v>
      </c>
      <c r="C46" s="21">
        <v>0</v>
      </c>
      <c r="D46" s="21">
        <v>0</v>
      </c>
      <c r="E46" s="22">
        <f t="shared" si="0"/>
        <v>0</v>
      </c>
      <c r="F46" s="21">
        <v>0</v>
      </c>
      <c r="G46" s="21">
        <v>0</v>
      </c>
      <c r="H46" s="22">
        <f t="shared" si="1"/>
        <v>0</v>
      </c>
    </row>
    <row r="47" spans="1:8" x14ac:dyDescent="0.25">
      <c r="A47" s="19">
        <v>5400</v>
      </c>
      <c r="B47" s="20" t="s">
        <v>53</v>
      </c>
      <c r="C47" s="21">
        <v>0</v>
      </c>
      <c r="D47" s="21">
        <v>0</v>
      </c>
      <c r="E47" s="22">
        <f t="shared" si="0"/>
        <v>0</v>
      </c>
      <c r="F47" s="21">
        <v>0</v>
      </c>
      <c r="G47" s="21">
        <v>0</v>
      </c>
      <c r="H47" s="22">
        <f t="shared" si="1"/>
        <v>0</v>
      </c>
    </row>
    <row r="48" spans="1:8" x14ac:dyDescent="0.25">
      <c r="A48" s="19">
        <v>5500</v>
      </c>
      <c r="B48" s="20" t="s">
        <v>54</v>
      </c>
      <c r="C48" s="21">
        <v>0</v>
      </c>
      <c r="D48" s="21">
        <v>0</v>
      </c>
      <c r="E48" s="22">
        <f t="shared" si="0"/>
        <v>0</v>
      </c>
      <c r="F48" s="21">
        <v>0</v>
      </c>
      <c r="G48" s="21">
        <v>0</v>
      </c>
      <c r="H48" s="22">
        <f t="shared" si="1"/>
        <v>0</v>
      </c>
    </row>
    <row r="49" spans="1:8" x14ac:dyDescent="0.25">
      <c r="A49" s="19">
        <v>5600</v>
      </c>
      <c r="B49" s="20" t="s">
        <v>55</v>
      </c>
      <c r="C49" s="21">
        <v>0</v>
      </c>
      <c r="D49" s="21">
        <v>0</v>
      </c>
      <c r="E49" s="22">
        <f t="shared" si="0"/>
        <v>0</v>
      </c>
      <c r="F49" s="21">
        <v>0</v>
      </c>
      <c r="G49" s="21">
        <v>0</v>
      </c>
      <c r="H49" s="22">
        <f t="shared" si="1"/>
        <v>0</v>
      </c>
    </row>
    <row r="50" spans="1:8" x14ac:dyDescent="0.25">
      <c r="A50" s="19">
        <v>5700</v>
      </c>
      <c r="B50" s="20" t="s">
        <v>56</v>
      </c>
      <c r="C50" s="21">
        <v>0</v>
      </c>
      <c r="D50" s="21">
        <v>0</v>
      </c>
      <c r="E50" s="22">
        <f t="shared" si="0"/>
        <v>0</v>
      </c>
      <c r="F50" s="21">
        <v>0</v>
      </c>
      <c r="G50" s="21">
        <v>0</v>
      </c>
      <c r="H50" s="22">
        <f t="shared" si="1"/>
        <v>0</v>
      </c>
    </row>
    <row r="51" spans="1:8" x14ac:dyDescent="0.25">
      <c r="A51" s="19">
        <v>5800</v>
      </c>
      <c r="B51" s="20" t="s">
        <v>57</v>
      </c>
      <c r="C51" s="21">
        <v>0</v>
      </c>
      <c r="D51" s="21">
        <v>0</v>
      </c>
      <c r="E51" s="22">
        <f t="shared" si="0"/>
        <v>0</v>
      </c>
      <c r="F51" s="21">
        <v>0</v>
      </c>
      <c r="G51" s="21">
        <v>0</v>
      </c>
      <c r="H51" s="22">
        <f t="shared" si="1"/>
        <v>0</v>
      </c>
    </row>
    <row r="52" spans="1:8" x14ac:dyDescent="0.25">
      <c r="A52" s="19">
        <v>5900</v>
      </c>
      <c r="B52" s="20" t="s">
        <v>58</v>
      </c>
      <c r="C52" s="21">
        <v>0</v>
      </c>
      <c r="D52" s="21">
        <v>0</v>
      </c>
      <c r="E52" s="22">
        <f t="shared" si="0"/>
        <v>0</v>
      </c>
      <c r="F52" s="21">
        <v>0</v>
      </c>
      <c r="G52" s="21">
        <v>0</v>
      </c>
      <c r="H52" s="22">
        <f t="shared" si="1"/>
        <v>0</v>
      </c>
    </row>
    <row r="53" spans="1:8" x14ac:dyDescent="0.25">
      <c r="A53" s="15" t="s">
        <v>59</v>
      </c>
      <c r="B53" s="16"/>
      <c r="C53" s="23">
        <f>SUM(C54:C56)</f>
        <v>0</v>
      </c>
      <c r="D53" s="23">
        <f>SUM(D54:D56)</f>
        <v>0</v>
      </c>
      <c r="E53" s="24">
        <f t="shared" si="0"/>
        <v>0</v>
      </c>
      <c r="F53" s="23">
        <f>SUM(F54:F56)</f>
        <v>0</v>
      </c>
      <c r="G53" s="23">
        <f>SUM(G54:G56)</f>
        <v>0</v>
      </c>
      <c r="H53" s="24">
        <f t="shared" si="1"/>
        <v>0</v>
      </c>
    </row>
    <row r="54" spans="1:8" x14ac:dyDescent="0.25">
      <c r="A54" s="19">
        <v>6100</v>
      </c>
      <c r="B54" s="20" t="s">
        <v>60</v>
      </c>
      <c r="C54" s="21">
        <v>0</v>
      </c>
      <c r="D54" s="21">
        <v>0</v>
      </c>
      <c r="E54" s="22">
        <f t="shared" si="0"/>
        <v>0</v>
      </c>
      <c r="F54" s="21">
        <v>0</v>
      </c>
      <c r="G54" s="21">
        <v>0</v>
      </c>
      <c r="H54" s="22">
        <f t="shared" si="1"/>
        <v>0</v>
      </c>
    </row>
    <row r="55" spans="1:8" x14ac:dyDescent="0.25">
      <c r="A55" s="19">
        <v>6200</v>
      </c>
      <c r="B55" s="20" t="s">
        <v>61</v>
      </c>
      <c r="C55" s="21">
        <v>0</v>
      </c>
      <c r="D55" s="21">
        <v>0</v>
      </c>
      <c r="E55" s="22">
        <f t="shared" si="0"/>
        <v>0</v>
      </c>
      <c r="F55" s="21">
        <v>0</v>
      </c>
      <c r="G55" s="21">
        <v>0</v>
      </c>
      <c r="H55" s="22">
        <f t="shared" si="1"/>
        <v>0</v>
      </c>
    </row>
    <row r="56" spans="1:8" x14ac:dyDescent="0.25">
      <c r="A56" s="19">
        <v>6300</v>
      </c>
      <c r="B56" s="20" t="s">
        <v>62</v>
      </c>
      <c r="C56" s="21">
        <v>0</v>
      </c>
      <c r="D56" s="21">
        <v>0</v>
      </c>
      <c r="E56" s="22">
        <f t="shared" si="0"/>
        <v>0</v>
      </c>
      <c r="F56" s="21">
        <v>0</v>
      </c>
      <c r="G56" s="21">
        <v>0</v>
      </c>
      <c r="H56" s="22">
        <f t="shared" si="1"/>
        <v>0</v>
      </c>
    </row>
    <row r="57" spans="1:8" x14ac:dyDescent="0.25">
      <c r="A57" s="15" t="s">
        <v>63</v>
      </c>
      <c r="B57" s="16"/>
      <c r="C57" s="23">
        <f>SUM(C58:C64)</f>
        <v>0</v>
      </c>
      <c r="D57" s="23">
        <f>SUM(D58:D64)</f>
        <v>0</v>
      </c>
      <c r="E57" s="24">
        <f t="shared" si="0"/>
        <v>0</v>
      </c>
      <c r="F57" s="23">
        <f>SUM(F58:F64)</f>
        <v>0</v>
      </c>
      <c r="G57" s="23">
        <f>SUM(G58:G64)</f>
        <v>0</v>
      </c>
      <c r="H57" s="24">
        <f t="shared" si="1"/>
        <v>0</v>
      </c>
    </row>
    <row r="58" spans="1:8" x14ac:dyDescent="0.25">
      <c r="A58" s="19">
        <v>7100</v>
      </c>
      <c r="B58" s="20" t="s">
        <v>64</v>
      </c>
      <c r="C58" s="21">
        <v>0</v>
      </c>
      <c r="D58" s="21">
        <v>0</v>
      </c>
      <c r="E58" s="22">
        <f t="shared" si="0"/>
        <v>0</v>
      </c>
      <c r="F58" s="21">
        <v>0</v>
      </c>
      <c r="G58" s="21">
        <v>0</v>
      </c>
      <c r="H58" s="22">
        <f t="shared" si="1"/>
        <v>0</v>
      </c>
    </row>
    <row r="59" spans="1:8" x14ac:dyDescent="0.25">
      <c r="A59" s="19">
        <v>7200</v>
      </c>
      <c r="B59" s="20" t="s">
        <v>65</v>
      </c>
      <c r="C59" s="21">
        <v>0</v>
      </c>
      <c r="D59" s="21">
        <v>0</v>
      </c>
      <c r="E59" s="22">
        <f t="shared" si="0"/>
        <v>0</v>
      </c>
      <c r="F59" s="21">
        <v>0</v>
      </c>
      <c r="G59" s="21">
        <v>0</v>
      </c>
      <c r="H59" s="22">
        <f t="shared" si="1"/>
        <v>0</v>
      </c>
    </row>
    <row r="60" spans="1:8" x14ac:dyDescent="0.25">
      <c r="A60" s="19">
        <v>7300</v>
      </c>
      <c r="B60" s="20" t="s">
        <v>66</v>
      </c>
      <c r="C60" s="21">
        <v>0</v>
      </c>
      <c r="D60" s="21">
        <v>0</v>
      </c>
      <c r="E60" s="22">
        <f t="shared" si="0"/>
        <v>0</v>
      </c>
      <c r="F60" s="21">
        <v>0</v>
      </c>
      <c r="G60" s="21">
        <v>0</v>
      </c>
      <c r="H60" s="22">
        <f t="shared" si="1"/>
        <v>0</v>
      </c>
    </row>
    <row r="61" spans="1:8" x14ac:dyDescent="0.25">
      <c r="A61" s="19">
        <v>7400</v>
      </c>
      <c r="B61" s="20" t="s">
        <v>67</v>
      </c>
      <c r="C61" s="21">
        <v>0</v>
      </c>
      <c r="D61" s="21">
        <v>0</v>
      </c>
      <c r="E61" s="22">
        <f t="shared" si="0"/>
        <v>0</v>
      </c>
      <c r="F61" s="21">
        <v>0</v>
      </c>
      <c r="G61" s="21">
        <v>0</v>
      </c>
      <c r="H61" s="22">
        <f t="shared" si="1"/>
        <v>0</v>
      </c>
    </row>
    <row r="62" spans="1:8" x14ac:dyDescent="0.25">
      <c r="A62" s="19">
        <v>7500</v>
      </c>
      <c r="B62" s="20" t="s">
        <v>68</v>
      </c>
      <c r="C62" s="21">
        <v>0</v>
      </c>
      <c r="D62" s="21">
        <v>0</v>
      </c>
      <c r="E62" s="22">
        <f t="shared" si="0"/>
        <v>0</v>
      </c>
      <c r="F62" s="21">
        <v>0</v>
      </c>
      <c r="G62" s="21">
        <v>0</v>
      </c>
      <c r="H62" s="22">
        <f t="shared" si="1"/>
        <v>0</v>
      </c>
    </row>
    <row r="63" spans="1:8" x14ac:dyDescent="0.25">
      <c r="A63" s="19">
        <v>7600</v>
      </c>
      <c r="B63" s="20" t="s">
        <v>69</v>
      </c>
      <c r="C63" s="21">
        <v>0</v>
      </c>
      <c r="D63" s="21">
        <v>0</v>
      </c>
      <c r="E63" s="22">
        <f t="shared" si="0"/>
        <v>0</v>
      </c>
      <c r="F63" s="21">
        <v>0</v>
      </c>
      <c r="G63" s="21">
        <v>0</v>
      </c>
      <c r="H63" s="22">
        <f t="shared" si="1"/>
        <v>0</v>
      </c>
    </row>
    <row r="64" spans="1:8" x14ac:dyDescent="0.25">
      <c r="A64" s="19">
        <v>7900</v>
      </c>
      <c r="B64" s="20" t="s">
        <v>70</v>
      </c>
      <c r="C64" s="21">
        <v>0</v>
      </c>
      <c r="D64" s="21">
        <v>0</v>
      </c>
      <c r="E64" s="22">
        <f t="shared" si="0"/>
        <v>0</v>
      </c>
      <c r="F64" s="21">
        <v>0</v>
      </c>
      <c r="G64" s="21">
        <v>0</v>
      </c>
      <c r="H64" s="22">
        <f t="shared" si="1"/>
        <v>0</v>
      </c>
    </row>
    <row r="65" spans="1:8" x14ac:dyDescent="0.25">
      <c r="A65" s="15" t="s">
        <v>71</v>
      </c>
      <c r="B65" s="16"/>
      <c r="C65" s="23">
        <f>SUM(C66:C68)</f>
        <v>0</v>
      </c>
      <c r="D65" s="23">
        <f>SUM(D66:D68)</f>
        <v>0</v>
      </c>
      <c r="E65" s="24">
        <f t="shared" si="0"/>
        <v>0</v>
      </c>
      <c r="F65" s="23">
        <f>SUM(F66:F68)</f>
        <v>0</v>
      </c>
      <c r="G65" s="23">
        <f>SUM(G66:G68)</f>
        <v>0</v>
      </c>
      <c r="H65" s="24">
        <f t="shared" si="1"/>
        <v>0</v>
      </c>
    </row>
    <row r="66" spans="1:8" x14ac:dyDescent="0.25">
      <c r="A66" s="19">
        <v>8100</v>
      </c>
      <c r="B66" s="20" t="s">
        <v>72</v>
      </c>
      <c r="C66" s="21">
        <v>0</v>
      </c>
      <c r="D66" s="21">
        <v>0</v>
      </c>
      <c r="E66" s="22">
        <f t="shared" si="0"/>
        <v>0</v>
      </c>
      <c r="F66" s="21">
        <v>0</v>
      </c>
      <c r="G66" s="21">
        <v>0</v>
      </c>
      <c r="H66" s="22">
        <f t="shared" si="1"/>
        <v>0</v>
      </c>
    </row>
    <row r="67" spans="1:8" x14ac:dyDescent="0.25">
      <c r="A67" s="19">
        <v>8300</v>
      </c>
      <c r="B67" s="20" t="s">
        <v>73</v>
      </c>
      <c r="C67" s="21">
        <v>0</v>
      </c>
      <c r="D67" s="21">
        <v>0</v>
      </c>
      <c r="E67" s="22">
        <f t="shared" si="0"/>
        <v>0</v>
      </c>
      <c r="F67" s="21">
        <v>0</v>
      </c>
      <c r="G67" s="21">
        <v>0</v>
      </c>
      <c r="H67" s="22">
        <f t="shared" si="1"/>
        <v>0</v>
      </c>
    </row>
    <row r="68" spans="1:8" x14ac:dyDescent="0.25">
      <c r="A68" s="19">
        <v>8500</v>
      </c>
      <c r="B68" s="20" t="s">
        <v>74</v>
      </c>
      <c r="C68" s="21">
        <v>0</v>
      </c>
      <c r="D68" s="21">
        <v>0</v>
      </c>
      <c r="E68" s="22">
        <f t="shared" si="0"/>
        <v>0</v>
      </c>
      <c r="F68" s="21">
        <v>0</v>
      </c>
      <c r="G68" s="21">
        <v>0</v>
      </c>
      <c r="H68" s="22">
        <f t="shared" si="1"/>
        <v>0</v>
      </c>
    </row>
    <row r="69" spans="1:8" x14ac:dyDescent="0.25">
      <c r="A69" s="15" t="s">
        <v>75</v>
      </c>
      <c r="B69" s="16"/>
      <c r="C69" s="23">
        <f>SUM(C70:C76)</f>
        <v>0</v>
      </c>
      <c r="D69" s="23">
        <f>SUM(D70:D76)</f>
        <v>0</v>
      </c>
      <c r="E69" s="24">
        <f t="shared" si="0"/>
        <v>0</v>
      </c>
      <c r="F69" s="23">
        <f>SUM(F70:F76)</f>
        <v>0</v>
      </c>
      <c r="G69" s="23">
        <f>SUM(G70:G76)</f>
        <v>0</v>
      </c>
      <c r="H69" s="24">
        <f t="shared" si="1"/>
        <v>0</v>
      </c>
    </row>
    <row r="70" spans="1:8" x14ac:dyDescent="0.25">
      <c r="A70" s="19">
        <v>9100</v>
      </c>
      <c r="B70" s="20" t="s">
        <v>76</v>
      </c>
      <c r="C70" s="21">
        <v>0</v>
      </c>
      <c r="D70" s="21">
        <v>0</v>
      </c>
      <c r="E70" s="22">
        <f t="shared" ref="E70:E76" si="2">C70+D70</f>
        <v>0</v>
      </c>
      <c r="F70" s="21">
        <v>0</v>
      </c>
      <c r="G70" s="21">
        <v>0</v>
      </c>
      <c r="H70" s="22">
        <f t="shared" ref="H70:H76" si="3">E70-F70</f>
        <v>0</v>
      </c>
    </row>
    <row r="71" spans="1:8" x14ac:dyDescent="0.25">
      <c r="A71" s="19">
        <v>9200</v>
      </c>
      <c r="B71" s="20" t="s">
        <v>77</v>
      </c>
      <c r="C71" s="21">
        <v>0</v>
      </c>
      <c r="D71" s="21">
        <v>0</v>
      </c>
      <c r="E71" s="22">
        <f t="shared" si="2"/>
        <v>0</v>
      </c>
      <c r="F71" s="21">
        <v>0</v>
      </c>
      <c r="G71" s="21">
        <v>0</v>
      </c>
      <c r="H71" s="22">
        <f t="shared" si="3"/>
        <v>0</v>
      </c>
    </row>
    <row r="72" spans="1:8" x14ac:dyDescent="0.25">
      <c r="A72" s="19">
        <v>9300</v>
      </c>
      <c r="B72" s="20" t="s">
        <v>78</v>
      </c>
      <c r="C72" s="21">
        <v>0</v>
      </c>
      <c r="D72" s="21">
        <v>0</v>
      </c>
      <c r="E72" s="22">
        <f t="shared" si="2"/>
        <v>0</v>
      </c>
      <c r="F72" s="21">
        <v>0</v>
      </c>
      <c r="G72" s="21">
        <v>0</v>
      </c>
      <c r="H72" s="22">
        <f t="shared" si="3"/>
        <v>0</v>
      </c>
    </row>
    <row r="73" spans="1:8" x14ac:dyDescent="0.25">
      <c r="A73" s="19">
        <v>9400</v>
      </c>
      <c r="B73" s="20" t="s">
        <v>79</v>
      </c>
      <c r="C73" s="21">
        <v>0</v>
      </c>
      <c r="D73" s="21">
        <v>0</v>
      </c>
      <c r="E73" s="22">
        <f t="shared" si="2"/>
        <v>0</v>
      </c>
      <c r="F73" s="21">
        <v>0</v>
      </c>
      <c r="G73" s="21">
        <v>0</v>
      </c>
      <c r="H73" s="22">
        <f t="shared" si="3"/>
        <v>0</v>
      </c>
    </row>
    <row r="74" spans="1:8" x14ac:dyDescent="0.25">
      <c r="A74" s="19">
        <v>9500</v>
      </c>
      <c r="B74" s="20" t="s">
        <v>80</v>
      </c>
      <c r="C74" s="21">
        <v>0</v>
      </c>
      <c r="D74" s="21">
        <v>0</v>
      </c>
      <c r="E74" s="22">
        <f t="shared" si="2"/>
        <v>0</v>
      </c>
      <c r="F74" s="21">
        <v>0</v>
      </c>
      <c r="G74" s="21">
        <v>0</v>
      </c>
      <c r="H74" s="22">
        <f t="shared" si="3"/>
        <v>0</v>
      </c>
    </row>
    <row r="75" spans="1:8" x14ac:dyDescent="0.25">
      <c r="A75" s="19">
        <v>9600</v>
      </c>
      <c r="B75" s="20" t="s">
        <v>81</v>
      </c>
      <c r="C75" s="21">
        <v>0</v>
      </c>
      <c r="D75" s="21">
        <v>0</v>
      </c>
      <c r="E75" s="22">
        <f t="shared" si="2"/>
        <v>0</v>
      </c>
      <c r="F75" s="21">
        <v>0</v>
      </c>
      <c r="G75" s="21">
        <v>0</v>
      </c>
      <c r="H75" s="22">
        <f t="shared" si="3"/>
        <v>0</v>
      </c>
    </row>
    <row r="76" spans="1:8" x14ac:dyDescent="0.25">
      <c r="A76" s="25">
        <v>9900</v>
      </c>
      <c r="B76" s="26" t="s">
        <v>82</v>
      </c>
      <c r="C76" s="27">
        <v>0</v>
      </c>
      <c r="D76" s="27">
        <v>0</v>
      </c>
      <c r="E76" s="28">
        <f t="shared" si="2"/>
        <v>0</v>
      </c>
      <c r="F76" s="27">
        <v>0</v>
      </c>
      <c r="G76" s="27">
        <v>0</v>
      </c>
      <c r="H76" s="28">
        <f t="shared" si="3"/>
        <v>0</v>
      </c>
    </row>
    <row r="77" spans="1:8" x14ac:dyDescent="0.25">
      <c r="A77" s="29"/>
      <c r="B77" s="30" t="s">
        <v>83</v>
      </c>
      <c r="C77" s="31">
        <f t="shared" ref="C77:H77" si="4">SUM(C5+C13+C23+C33+C43+C53+C57+C65+C69)</f>
        <v>42087766.950000003</v>
      </c>
      <c r="D77" s="31">
        <f t="shared" si="4"/>
        <v>4.6566128730773926E-10</v>
      </c>
      <c r="E77" s="32">
        <f t="shared" si="4"/>
        <v>42087766.950000003</v>
      </c>
      <c r="F77" s="31">
        <f t="shared" si="4"/>
        <v>22723047.93</v>
      </c>
      <c r="G77" s="31">
        <f t="shared" si="4"/>
        <v>22706435.089999996</v>
      </c>
      <c r="H77" s="32">
        <f t="shared" si="4"/>
        <v>19364719.02</v>
      </c>
    </row>
    <row r="79" spans="1:8" x14ac:dyDescent="0.25">
      <c r="A79" s="33" t="s">
        <v>84</v>
      </c>
    </row>
    <row r="81" spans="2:7" x14ac:dyDescent="0.25">
      <c r="C81" s="34"/>
      <c r="E81" s="34" t="s">
        <v>85</v>
      </c>
      <c r="F81" s="35">
        <v>22723047.93</v>
      </c>
      <c r="G81" s="35">
        <v>22706435.09</v>
      </c>
    </row>
    <row r="82" spans="2:7" x14ac:dyDescent="0.25">
      <c r="B82" s="36"/>
      <c r="C82" s="34"/>
      <c r="D82" s="36"/>
      <c r="E82" s="34"/>
      <c r="F82" s="34">
        <f>+F77-F81</f>
        <v>0</v>
      </c>
      <c r="G82" s="34">
        <f>+G77-G81</f>
        <v>0</v>
      </c>
    </row>
    <row r="83" spans="2:7" x14ac:dyDescent="0.25">
      <c r="B83" s="36"/>
      <c r="D83" s="36"/>
    </row>
    <row r="84" spans="2:7" x14ac:dyDescent="0.25">
      <c r="E84" s="4" t="s">
        <v>86</v>
      </c>
      <c r="F84" s="34">
        <f>+F77-F43</f>
        <v>22689067.93</v>
      </c>
      <c r="G84" s="34">
        <f>+G77-G43</f>
        <v>22672455.089999996</v>
      </c>
    </row>
  </sheetData>
  <mergeCells count="4">
    <mergeCell ref="A1:H1"/>
    <mergeCell ref="A2:B4"/>
    <mergeCell ref="C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2025-10-31T16:19:51Z</dcterms:created>
  <dcterms:modified xsi:type="dcterms:W3CDTF">2025-10-31T16:20:43Z</dcterms:modified>
</cp:coreProperties>
</file>