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7B484910-960D-4F35-9B09-FB6329BEA190}" xr6:coauthVersionLast="47" xr6:coauthVersionMax="47" xr10:uidLastSave="{00000000-0000-0000-0000-000000000000}"/>
  <bookViews>
    <workbookView xWindow="-120" yWindow="-120" windowWidth="20730" windowHeight="11040" xr2:uid="{9B69B327-517D-43EB-A1F4-2622FA19C036}"/>
  </bookViews>
  <sheets>
    <sheet name="EFE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'EFE '!#REF!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C59" i="2" s="1"/>
  <c r="B49" i="2"/>
  <c r="B48" i="2" s="1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B65" i="2" s="1"/>
  <c r="C61" i="2"/>
  <c r="C65" i="2" s="1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<sst xmlns="http://schemas.openxmlformats.org/spreadsheetml/2006/main" count="59" uniqueCount="51">
  <si>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</si>
  <si>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</si>
  <si>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</si>
  <si>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</si>
  <si>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</si>
  <si>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</si>
  <si>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</si>
  <si>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</si>
  <si>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</si>
  <si>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</si>
  <si>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</si>
  <si>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</si>
  <si>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</si>
  <si>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</si>
  <si>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</si>
  <si>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</si>
  <si>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</si>
  <si>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</si>
  <si>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</si>
  <si>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</si>
  <si>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</si>
  <si>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</si>
  <si>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</si>
  <si>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</si>
  <si>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</si>
  <si>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</si>
  <si>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</si>
  <si>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</si>
  <si>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</si>
  <si>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</si>
  <si>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</si>
  <si>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</si>
  <si>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</si>
  <si>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</si>
  <si>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</si>
  <si>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</si>
  <si>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</si>
  <si>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</si>
  <si>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</si>
  <si>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</si>
  <si>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</si>
  <si>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</si>
  <si>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</si>
  <si>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</si>
  <si>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</si>
  <si>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</si>
  <si>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</si>
  <si>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</si>
  <si>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</si>
  <si>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de Flujos de Efectivo
Del 01 de Enero al  31 de Marzo del 2026 y 31 de Diciembre del 2025
(Cifras en Pesos)</t>
  </si>
  <si>
    <t>20XN-1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</si>
</sst>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Aptos Narrow"/>
      <family val="2"/>
      <scheme val="minor"/>
    </font>
    <font>
      <b/>
      <sz val="8.5"/>
      <name val="Arial"/>
      <family val="2"/>
    </font>
    <font>
      <sz val="8"/>
      <color theme="0"/>
      <name val="Aptos Display"/>
      <family val="2"/>
      <scheme val="major"/>
    </font>
    <font>
      <sz val="8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 indent="1"/>
    </xf>
    <xf numFmtId="0" fontId="3" fillId="3" borderId="3" xfId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horizontal="left" vertical="center" wrapText="1" indent="2"/>
    </xf>
    <xf numFmtId="3" fontId="2" fillId="3" borderId="6" xfId="1" applyNumberFormat="1" applyFont="1" applyFill="1" applyBorder="1" applyAlignment="1" applyProtection="1">
      <alignment vertical="center" wrapText="1"/>
      <protection locked="0"/>
    </xf>
    <xf numFmtId="3" fontId="2" fillId="3" borderId="7" xfId="1" applyNumberFormat="1" applyFont="1" applyFill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3" fontId="3" fillId="0" borderId="0" xfId="1" applyNumberFormat="1" applyFont="1" applyProtection="1">
      <protection locked="0"/>
    </xf>
    <xf numFmtId="0" fontId="3" fillId="3" borderId="5" xfId="1" applyFont="1" applyFill="1" applyBorder="1" applyAlignment="1">
      <alignment horizontal="left" vertical="center" wrapText="1" indent="3"/>
    </xf>
    <xf numFmtId="3" fontId="3" fillId="3" borderId="6" xfId="1" applyNumberFormat="1" applyFont="1" applyFill="1" applyBorder="1" applyAlignment="1" applyProtection="1">
      <alignment vertical="center" wrapText="1"/>
      <protection locked="0"/>
    </xf>
    <xf numFmtId="3" fontId="3" fillId="3" borderId="7" xfId="1" applyNumberFormat="1" applyFont="1" applyFill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>
      <alignment horizontal="left" vertical="center" wrapText="1" indent="1"/>
    </xf>
    <xf numFmtId="3" fontId="7" fillId="3" borderId="6" xfId="1" applyNumberFormat="1" applyFont="1" applyFill="1" applyBorder="1" applyAlignment="1" applyProtection="1">
      <alignment vertical="center" wrapText="1"/>
      <protection locked="0"/>
    </xf>
    <xf numFmtId="3" fontId="7" fillId="3" borderId="7" xfId="1" applyNumberFormat="1" applyFont="1" applyFill="1" applyBorder="1" applyAlignment="1" applyProtection="1">
      <alignment vertical="center" wrapText="1"/>
      <protection locked="0"/>
    </xf>
    <xf numFmtId="0" fontId="2" fillId="3" borderId="5" xfId="1" applyFont="1" applyFill="1" applyBorder="1" applyAlignment="1">
      <alignment vertical="top" wrapText="1"/>
    </xf>
    <xf numFmtId="3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>
      <alignment horizontal="left" vertical="center" wrapText="1" indent="1"/>
    </xf>
    <xf numFmtId="49" fontId="5" fillId="0" borderId="0" xfId="1" applyNumberFormat="1" applyFont="1" applyAlignment="1" applyProtection="1">
      <alignment horizontal="center" vertical="center"/>
      <protection locked="0"/>
    </xf>
    <xf numFmtId="0" fontId="7" fillId="3" borderId="5" xfId="1" applyFont="1" applyFill="1" applyBorder="1" applyAlignment="1">
      <alignment vertical="top" wrapText="1"/>
    </xf>
    <xf numFmtId="3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9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>
      <alignment horizontal="left" vertical="top" wrapText="1" indent="1"/>
    </xf>
    <xf numFmtId="0" fontId="3" fillId="3" borderId="8" xfId="1" applyFont="1" applyFill="1" applyBorder="1" applyAlignment="1">
      <alignment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/>
    </xf>
    <xf numFmtId="0" fontId="3" fillId="3" borderId="0" xfId="1" applyFont="1" applyFill="1" applyProtection="1">
      <protection locked="0"/>
    </xf>
    <xf numFmtId="0" fontId="10" fillId="3" borderId="0" xfId="1" applyFont="1" applyFill="1" applyAlignment="1" applyProtection="1">
      <alignment horizontal="left" vertical="top" wrapText="1" indent="1"/>
      <protection locked="0"/>
    </xf>
    <xf numFmtId="0" fontId="11" fillId="3" borderId="0" xfId="2" applyFont="1" applyFill="1" applyAlignment="1">
      <alignment horizontal="left" wrapText="1" indent="1"/>
    </xf>
  </cellXfs>
  <cellStyles count="5">
    <cellStyle name="Millares 3" xfId="4" xr:uid="{5ABBBF81-1D4A-4109-B39B-680F754ADA05}"/>
    <cellStyle name="Normal" xfId="0" builtinId="0"/>
    <cellStyle name="Normal 12" xfId="2" xr:uid="{6BCFE9CB-7E19-4752-AFF7-D905F365889A}"/>
    <cellStyle name="Normal 2 2" xfId="1" xr:uid="{EBDF4897-30A9-4F2F-A1F3-3E37C9E70C61}"/>
    <cellStyle name="Normal 7" xfId="3" xr:uid="{62828C85-520E-4C2D-823E-19D43710F3E0}"/>
  </cellStyles>
  <dxfs count="0"/>
  <tableStyles count="1" defaultTableStyle="TableStyleMedium2" defaultPivotStyle="PivotStyleLight16">
    <tableStyle name="Invisible" pivot="0" table="0" count="0" xr9:uid="{0ADFFEA3-1C87-4B6B-81F7-6BF9DD13CF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2181225</xdr:colOff>
      <xdr:row>71</xdr:row>
      <xdr:rowOff>66675</xdr:rowOff>
    </xdr:from>
    <xdr:to>
      <xdr:col>0</xdr:col>
      <xdr:colOff>4065267</xdr:colOff>
      <xdr:row>75</xdr:row>
      <xdr:rowOff>122676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3C444C-BDCB-4A77-AF1D-4DC2F8905A32}"/>
            </a:ext>
          </a:extLst>
        </xdr:cNvPr>
        <xdr:cNvSpPr txBox="1"/>
      </xdr:nvSpPr>
      <xdr:spPr>
        <a:xfrm>
          <a:off x="2181225" y="109347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4573267</xdr:colOff>
      <xdr:row>71</xdr:row>
      <xdr:rowOff>66675</xdr:rowOff>
    </xdr:from>
    <xdr:to>
      <xdr:col>2</xdr:col>
      <xdr:colOff>400425</xdr:colOff>
      <xdr:row>75</xdr:row>
      <xdr:rowOff>122676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236CAA-3712-4555-89DF-2F3B2D71EDC3}"/>
            </a:ext>
          </a:extLst>
        </xdr:cNvPr>
        <xdr:cNvSpPr txBox="1"/>
      </xdr:nvSpPr>
      <xdr:spPr>
        <a:xfrm>
          <a:off x="4573267" y="1093470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8C23-92E9-4AC2-A2A2-71D569E20230}">
  <sheetPr>
    <tabColor rgb="FF0070C0"/>
    <pageSetUpPr fitToPage="1"/>
  </sheetPr>
  <dimension ref="A1:T73"/>
  <sheetViews>
    <sheetView showGridLines="0" tabSelected="1" topLeftCell="A48" zoomScaleNormal="100" workbookViewId="0">
      <selection sqref="A1:C68"/>
    </sheetView>
  </sheetViews>
  <sheetFormatPr baseColWidth="10" defaultColWidth="10.28515625" defaultRowHeight="11.25" x14ac:dyDescent="0.2"/>
  <cols>
    <col min="1" max="1" width="77.85546875" style="1" customWidth="1"/>
    <col min="2" max="3" width="22.140625" style="1" customWidth="1"/>
    <col min="4" max="5" width="10.28515625" style="1"/>
    <col min="6" max="6" width="10.5703125" style="1" bestFit="1" customWidth="1"/>
    <col min="7" max="16384" width="10.28515625" style="1"/>
  </cols>
  <sheetData>
    <row r="1" spans="1:20" ht="55.5" customHeight="1" x14ac:dyDescent="0.2">
      <c r="A1" s="2" t="s">
        <v>49</v>
      </c>
      <c r="B1" s="2"/>
      <c r="C1" s="2"/>
    </row>
    <row r="2" spans="1:20" ht="15" customHeight="1" x14ac:dyDescent="0.2">
      <c r="A2" s="3" t="s">
        <v>0</v>
      </c>
      <c r="B2" s="3">
        <v>2026</v>
      </c>
      <c r="C2" s="3">
        <v>2025</v>
      </c>
      <c r="T2" s="1" t="s">
        <v>50</v>
      </c>
    </row>
    <row r="3" spans="1:20" ht="11.25" customHeight="1" x14ac:dyDescent="0.2">
      <c r="A3" s="4" t="s">
        <v>1</v>
      </c>
      <c r="B3" s="5"/>
      <c r="C3" s="6"/>
    </row>
    <row r="4" spans="1:20" ht="11.25" customHeight="1" x14ac:dyDescent="0.2">
      <c r="A4" s="7" t="s">
        <v>2</v>
      </c>
      <c r="B4" s="8">
        <f>SUM(B5:B14)</f>
        <v>23722614.770000003</v>
      </c>
      <c r="C4" s="9">
        <f>SUM(C5:C14)</f>
        <v>52350403.969999999</v>
      </c>
      <c r="D4" s="10"/>
      <c r="E4" s="11"/>
    </row>
    <row r="5" spans="1:20" ht="11.25" customHeight="1" x14ac:dyDescent="0.2">
      <c r="A5" s="12" t="s">
        <v>3</v>
      </c>
      <c r="B5" s="13">
        <v>0</v>
      </c>
      <c r="C5" s="14">
        <v>0</v>
      </c>
      <c r="D5" s="15"/>
      <c r="E5" s="11"/>
    </row>
    <row r="6" spans="1:20" ht="11.25" customHeight="1" x14ac:dyDescent="0.2">
      <c r="A6" s="12" t="s">
        <v>4</v>
      </c>
      <c r="B6" s="13">
        <v>0</v>
      </c>
      <c r="C6" s="14">
        <v>0</v>
      </c>
      <c r="D6" s="15"/>
      <c r="E6" s="11"/>
    </row>
    <row r="7" spans="1:20" ht="11.25" customHeight="1" x14ac:dyDescent="0.2">
      <c r="A7" s="12" t="s">
        <v>5</v>
      </c>
      <c r="B7" s="13">
        <v>0</v>
      </c>
      <c r="C7" s="14">
        <v>0</v>
      </c>
      <c r="D7" s="15"/>
      <c r="E7" s="11"/>
    </row>
    <row r="8" spans="1:20" ht="11.25" customHeight="1" x14ac:dyDescent="0.2">
      <c r="A8" s="12" t="s">
        <v>6</v>
      </c>
      <c r="B8" s="13">
        <v>0</v>
      </c>
      <c r="C8" s="14">
        <v>0</v>
      </c>
      <c r="D8" s="15"/>
      <c r="E8" s="11"/>
    </row>
    <row r="9" spans="1:20" ht="11.25" customHeight="1" x14ac:dyDescent="0.2">
      <c r="A9" s="12" t="s">
        <v>7</v>
      </c>
      <c r="B9" s="13">
        <v>1797230.8</v>
      </c>
      <c r="C9" s="14">
        <v>14276259.640000001</v>
      </c>
      <c r="D9" s="15"/>
      <c r="E9" s="11"/>
    </row>
    <row r="10" spans="1:20" ht="11.25" customHeight="1" x14ac:dyDescent="0.2">
      <c r="A10" s="12" t="s">
        <v>8</v>
      </c>
      <c r="B10" s="13">
        <v>0</v>
      </c>
      <c r="C10" s="14">
        <v>0</v>
      </c>
      <c r="D10" s="15"/>
      <c r="E10" s="11"/>
    </row>
    <row r="11" spans="1:20" ht="11.25" customHeight="1" x14ac:dyDescent="0.2">
      <c r="A11" s="12" t="s">
        <v>9</v>
      </c>
      <c r="B11" s="13">
        <v>0</v>
      </c>
      <c r="C11" s="14">
        <v>0</v>
      </c>
      <c r="D11" s="15"/>
      <c r="E11" s="11"/>
    </row>
    <row r="12" spans="1:20" ht="22.5" x14ac:dyDescent="0.2">
      <c r="A12" s="12" t="s">
        <v>10</v>
      </c>
      <c r="B12" s="13">
        <v>21555830.870000001</v>
      </c>
      <c r="C12" s="14">
        <v>36568706.479999997</v>
      </c>
      <c r="D12" s="15"/>
      <c r="E12" s="11"/>
    </row>
    <row r="13" spans="1:20" ht="11.25" customHeight="1" x14ac:dyDescent="0.2">
      <c r="A13" s="12" t="s">
        <v>11</v>
      </c>
      <c r="B13" s="13">
        <v>0</v>
      </c>
      <c r="C13" s="14">
        <v>0</v>
      </c>
      <c r="D13" s="15"/>
      <c r="E13" s="11"/>
    </row>
    <row r="14" spans="1:20" ht="11.25" customHeight="1" x14ac:dyDescent="0.2">
      <c r="A14" s="12" t="s">
        <v>12</v>
      </c>
      <c r="B14" s="13">
        <v>369553.1</v>
      </c>
      <c r="C14" s="14">
        <v>1505437.85</v>
      </c>
      <c r="D14" s="10"/>
      <c r="E14" s="11"/>
    </row>
    <row r="15" spans="1:20" ht="11.25" customHeight="1" x14ac:dyDescent="0.2">
      <c r="A15" s="16"/>
      <c r="B15" s="17"/>
      <c r="C15" s="18"/>
      <c r="D15" s="10"/>
      <c r="E15" s="11"/>
    </row>
    <row r="16" spans="1:20" ht="11.25" customHeight="1" x14ac:dyDescent="0.2">
      <c r="A16" s="7" t="s">
        <v>13</v>
      </c>
      <c r="B16" s="8">
        <f>SUM(B17:B32)</f>
        <v>6179266.4500000002</v>
      </c>
      <c r="C16" s="9">
        <f>SUM(C17:C32)</f>
        <v>51295826.579999998</v>
      </c>
      <c r="D16" s="10"/>
      <c r="E16" s="11"/>
    </row>
    <row r="17" spans="1:5" ht="11.25" customHeight="1" x14ac:dyDescent="0.2">
      <c r="A17" s="12" t="s">
        <v>14</v>
      </c>
      <c r="B17" s="13">
        <v>3089582.31</v>
      </c>
      <c r="C17" s="14">
        <v>12648269.15</v>
      </c>
      <c r="D17" s="15"/>
      <c r="E17" s="11"/>
    </row>
    <row r="18" spans="1:5" ht="11.25" customHeight="1" x14ac:dyDescent="0.2">
      <c r="A18" s="12" t="s">
        <v>15</v>
      </c>
      <c r="B18" s="13">
        <v>194262.45</v>
      </c>
      <c r="C18" s="14">
        <v>1630315.06</v>
      </c>
      <c r="D18" s="15"/>
      <c r="E18" s="11"/>
    </row>
    <row r="19" spans="1:5" ht="11.25" customHeight="1" x14ac:dyDescent="0.2">
      <c r="A19" s="12" t="s">
        <v>16</v>
      </c>
      <c r="B19" s="13">
        <v>2895421.69</v>
      </c>
      <c r="C19" s="14">
        <v>37017242.369999997</v>
      </c>
      <c r="D19" s="15"/>
      <c r="E19" s="11"/>
    </row>
    <row r="20" spans="1:5" ht="11.25" customHeight="1" x14ac:dyDescent="0.2">
      <c r="A20" s="12" t="s">
        <v>17</v>
      </c>
      <c r="B20" s="13">
        <v>0</v>
      </c>
      <c r="C20" s="14">
        <v>0</v>
      </c>
      <c r="D20" s="15"/>
      <c r="E20" s="11"/>
    </row>
    <row r="21" spans="1:5" ht="11.25" customHeight="1" x14ac:dyDescent="0.2">
      <c r="A21" s="12" t="s">
        <v>18</v>
      </c>
      <c r="B21" s="13">
        <v>0</v>
      </c>
      <c r="C21" s="14">
        <v>0</v>
      </c>
      <c r="D21" s="15"/>
      <c r="E21" s="11"/>
    </row>
    <row r="22" spans="1:5" ht="11.25" customHeight="1" x14ac:dyDescent="0.2">
      <c r="A22" s="12" t="s">
        <v>19</v>
      </c>
      <c r="B22" s="13">
        <v>0</v>
      </c>
      <c r="C22" s="14">
        <v>0</v>
      </c>
      <c r="D22" s="15"/>
      <c r="E22" s="11"/>
    </row>
    <row r="23" spans="1:5" ht="11.25" customHeight="1" x14ac:dyDescent="0.2">
      <c r="A23" s="12" t="s">
        <v>20</v>
      </c>
      <c r="B23" s="13">
        <v>0</v>
      </c>
      <c r="C23" s="14">
        <v>0</v>
      </c>
      <c r="D23" s="15"/>
      <c r="E23" s="11"/>
    </row>
    <row r="24" spans="1:5" ht="11.25" customHeight="1" x14ac:dyDescent="0.2">
      <c r="A24" s="12" t="s">
        <v>21</v>
      </c>
      <c r="B24" s="13">
        <v>0</v>
      </c>
      <c r="C24" s="14">
        <v>0</v>
      </c>
      <c r="D24" s="15"/>
      <c r="E24" s="11"/>
    </row>
    <row r="25" spans="1:5" ht="11.25" customHeight="1" x14ac:dyDescent="0.2">
      <c r="A25" s="12" t="s">
        <v>22</v>
      </c>
      <c r="B25" s="13">
        <v>0</v>
      </c>
      <c r="C25" s="14">
        <v>0</v>
      </c>
      <c r="D25" s="15"/>
      <c r="E25" s="11"/>
    </row>
    <row r="26" spans="1:5" ht="11.25" customHeight="1" x14ac:dyDescent="0.2">
      <c r="A26" s="12" t="s">
        <v>23</v>
      </c>
      <c r="B26" s="13">
        <v>0</v>
      </c>
      <c r="C26" s="14">
        <v>0</v>
      </c>
      <c r="D26" s="15"/>
      <c r="E26" s="11"/>
    </row>
    <row r="27" spans="1:5" ht="11.25" customHeight="1" x14ac:dyDescent="0.2">
      <c r="A27" s="12" t="s">
        <v>24</v>
      </c>
      <c r="B27" s="13">
        <v>0</v>
      </c>
      <c r="C27" s="14">
        <v>0</v>
      </c>
      <c r="D27" s="15"/>
      <c r="E27" s="11"/>
    </row>
    <row r="28" spans="1:5" ht="11.25" customHeight="1" x14ac:dyDescent="0.2">
      <c r="A28" s="12" t="s">
        <v>25</v>
      </c>
      <c r="B28" s="13">
        <v>0</v>
      </c>
      <c r="C28" s="14">
        <v>0</v>
      </c>
      <c r="D28" s="15"/>
      <c r="E28" s="11"/>
    </row>
    <row r="29" spans="1:5" ht="11.25" customHeight="1" x14ac:dyDescent="0.2">
      <c r="A29" s="12" t="s">
        <v>26</v>
      </c>
      <c r="B29" s="13">
        <v>0</v>
      </c>
      <c r="C29" s="14">
        <v>0</v>
      </c>
      <c r="D29" s="15"/>
      <c r="E29" s="11"/>
    </row>
    <row r="30" spans="1:5" ht="11.25" customHeight="1" x14ac:dyDescent="0.2">
      <c r="A30" s="12" t="s">
        <v>27</v>
      </c>
      <c r="B30" s="13">
        <v>0</v>
      </c>
      <c r="C30" s="14">
        <v>0</v>
      </c>
      <c r="D30" s="15"/>
      <c r="E30" s="11"/>
    </row>
    <row r="31" spans="1:5" ht="11.25" customHeight="1" x14ac:dyDescent="0.2">
      <c r="A31" s="12" t="s">
        <v>28</v>
      </c>
      <c r="B31" s="13">
        <v>0</v>
      </c>
      <c r="C31" s="14">
        <v>0</v>
      </c>
      <c r="D31" s="15"/>
      <c r="E31" s="11"/>
    </row>
    <row r="32" spans="1:5" ht="11.25" customHeight="1" x14ac:dyDescent="0.2">
      <c r="A32" s="12" t="s">
        <v>29</v>
      </c>
      <c r="B32" s="13">
        <v>0</v>
      </c>
      <c r="C32" s="14">
        <v>0</v>
      </c>
      <c r="D32" s="10"/>
      <c r="E32" s="11"/>
    </row>
    <row r="33" spans="1:5" ht="11.25" customHeight="1" x14ac:dyDescent="0.2">
      <c r="A33" s="19" t="s">
        <v>30</v>
      </c>
      <c r="B33" s="20">
        <f>B4-B16</f>
        <v>17543348.320000004</v>
      </c>
      <c r="C33" s="21">
        <f>C4-C16</f>
        <v>1054577.3900000006</v>
      </c>
      <c r="D33" s="10"/>
      <c r="E33" s="11"/>
    </row>
    <row r="34" spans="1:5" ht="11.25" customHeight="1" x14ac:dyDescent="0.2">
      <c r="A34" s="22"/>
      <c r="B34" s="23"/>
      <c r="C34" s="24"/>
      <c r="D34" s="10"/>
      <c r="E34" s="11"/>
    </row>
    <row r="35" spans="1:5" ht="11.25" customHeight="1" x14ac:dyDescent="0.2">
      <c r="A35" s="25" t="s">
        <v>31</v>
      </c>
      <c r="B35" s="23"/>
      <c r="C35" s="24"/>
      <c r="D35" s="10"/>
      <c r="E35" s="11"/>
    </row>
    <row r="36" spans="1:5" ht="11.25" customHeight="1" x14ac:dyDescent="0.2">
      <c r="A36" s="7" t="s">
        <v>2</v>
      </c>
      <c r="B36" s="8">
        <f>SUM(B37:B39)</f>
        <v>0</v>
      </c>
      <c r="C36" s="9">
        <f>SUM(C37:C39)</f>
        <v>29000</v>
      </c>
      <c r="D36" s="10"/>
      <c r="E36" s="11"/>
    </row>
    <row r="37" spans="1:5" ht="11.25" customHeight="1" x14ac:dyDescent="0.2">
      <c r="A37" s="12" t="s">
        <v>32</v>
      </c>
      <c r="B37" s="13">
        <v>0</v>
      </c>
      <c r="C37" s="14">
        <v>0</v>
      </c>
      <c r="D37" s="10"/>
      <c r="E37" s="11"/>
    </row>
    <row r="38" spans="1:5" ht="11.25" customHeight="1" x14ac:dyDescent="0.2">
      <c r="A38" s="12" t="s">
        <v>33</v>
      </c>
      <c r="B38" s="13">
        <v>0</v>
      </c>
      <c r="C38" s="14">
        <v>0</v>
      </c>
      <c r="D38" s="10"/>
      <c r="E38" s="11"/>
    </row>
    <row r="39" spans="1:5" ht="11.25" customHeight="1" x14ac:dyDescent="0.2">
      <c r="A39" s="12" t="s">
        <v>34</v>
      </c>
      <c r="B39" s="13">
        <v>0</v>
      </c>
      <c r="C39" s="14">
        <v>29000</v>
      </c>
      <c r="D39" s="10"/>
      <c r="E39" s="11"/>
    </row>
    <row r="40" spans="1:5" ht="11.25" customHeight="1" x14ac:dyDescent="0.2">
      <c r="A40" s="16"/>
      <c r="B40" s="23"/>
      <c r="C40" s="24"/>
      <c r="D40" s="10"/>
      <c r="E40" s="11"/>
    </row>
    <row r="41" spans="1:5" ht="11.25" customHeight="1" x14ac:dyDescent="0.2">
      <c r="A41" s="7" t="s">
        <v>13</v>
      </c>
      <c r="B41" s="8">
        <f>SUM(B42:B44)</f>
        <v>0</v>
      </c>
      <c r="C41" s="9">
        <f>SUM(C42:C44)</f>
        <v>43169.59</v>
      </c>
      <c r="D41" s="10"/>
      <c r="E41" s="11"/>
    </row>
    <row r="42" spans="1:5" ht="11.25" customHeight="1" x14ac:dyDescent="0.2">
      <c r="A42" s="12" t="s">
        <v>32</v>
      </c>
      <c r="B42" s="13">
        <v>0</v>
      </c>
      <c r="C42" s="14">
        <v>0</v>
      </c>
      <c r="D42" s="10"/>
      <c r="E42" s="11"/>
    </row>
    <row r="43" spans="1:5" ht="11.25" customHeight="1" x14ac:dyDescent="0.2">
      <c r="A43" s="12" t="s">
        <v>33</v>
      </c>
      <c r="B43" s="13">
        <v>0</v>
      </c>
      <c r="C43" s="14">
        <v>33980</v>
      </c>
      <c r="D43" s="10"/>
      <c r="E43" s="11"/>
    </row>
    <row r="44" spans="1:5" ht="11.25" customHeight="1" x14ac:dyDescent="0.2">
      <c r="A44" s="12" t="s">
        <v>35</v>
      </c>
      <c r="B44" s="13">
        <v>0</v>
      </c>
      <c r="C44" s="14">
        <v>9189.59</v>
      </c>
      <c r="D44" s="10"/>
      <c r="E44" s="11"/>
    </row>
    <row r="45" spans="1:5" ht="11.25" customHeight="1" x14ac:dyDescent="0.2">
      <c r="A45" s="19" t="s">
        <v>36</v>
      </c>
      <c r="B45" s="20">
        <f>B36-B41</f>
        <v>0</v>
      </c>
      <c r="C45" s="21">
        <f>C36-C41</f>
        <v>-14169.589999999997</v>
      </c>
      <c r="D45" s="10"/>
      <c r="E45" s="11"/>
    </row>
    <row r="46" spans="1:5" ht="11.25" customHeight="1" x14ac:dyDescent="0.2">
      <c r="A46" s="22"/>
      <c r="B46" s="23"/>
      <c r="C46" s="24"/>
      <c r="D46" s="10"/>
      <c r="E46" s="11"/>
    </row>
    <row r="47" spans="1:5" ht="11.25" customHeight="1" x14ac:dyDescent="0.2">
      <c r="A47" s="25" t="s">
        <v>37</v>
      </c>
      <c r="B47" s="23"/>
      <c r="C47" s="24"/>
      <c r="D47" s="10"/>
      <c r="E47" s="11"/>
    </row>
    <row r="48" spans="1:5" ht="11.25" customHeight="1" x14ac:dyDescent="0.2">
      <c r="A48" s="7" t="s">
        <v>2</v>
      </c>
      <c r="B48" s="8">
        <f>SUM(B49+B52)</f>
        <v>0</v>
      </c>
      <c r="C48" s="9">
        <f>SUM(C49+C52)</f>
        <v>11070446.120000001</v>
      </c>
      <c r="D48" s="10"/>
      <c r="E48" s="11"/>
    </row>
    <row r="49" spans="1:5" ht="11.25" customHeight="1" x14ac:dyDescent="0.2">
      <c r="A49" s="12" t="s">
        <v>38</v>
      </c>
      <c r="B49" s="13">
        <f>SUM(B50:B51)</f>
        <v>0</v>
      </c>
      <c r="C49" s="13">
        <f>SUM(C50:C51)</f>
        <v>0</v>
      </c>
      <c r="D49" s="10"/>
      <c r="E49" s="11"/>
    </row>
    <row r="50" spans="1:5" ht="11.25" customHeight="1" x14ac:dyDescent="0.2">
      <c r="A50" s="12" t="s">
        <v>39</v>
      </c>
      <c r="B50" s="13">
        <v>0</v>
      </c>
      <c r="C50" s="14">
        <v>0</v>
      </c>
      <c r="D50" s="26"/>
      <c r="E50" s="11"/>
    </row>
    <row r="51" spans="1:5" ht="11.25" customHeight="1" x14ac:dyDescent="0.2">
      <c r="A51" s="12" t="s">
        <v>40</v>
      </c>
      <c r="B51" s="13">
        <v>0</v>
      </c>
      <c r="C51" s="14">
        <v>0</v>
      </c>
      <c r="D51" s="26"/>
      <c r="E51" s="11"/>
    </row>
    <row r="52" spans="1:5" ht="11.25" customHeight="1" x14ac:dyDescent="0.2">
      <c r="A52" s="12" t="s">
        <v>41</v>
      </c>
      <c r="B52" s="13">
        <v>0</v>
      </c>
      <c r="C52" s="14">
        <v>11070446.120000001</v>
      </c>
      <c r="D52" s="26"/>
      <c r="E52" s="11"/>
    </row>
    <row r="53" spans="1:5" ht="11.25" customHeight="1" x14ac:dyDescent="0.2">
      <c r="A53" s="16"/>
      <c r="B53" s="23"/>
      <c r="C53" s="24"/>
      <c r="D53" s="10"/>
      <c r="E53" s="11"/>
    </row>
    <row r="54" spans="1:5" ht="11.25" customHeight="1" x14ac:dyDescent="0.2">
      <c r="A54" s="7" t="s">
        <v>13</v>
      </c>
      <c r="B54" s="8">
        <f>SUM(B55+B58)</f>
        <v>8409954.6799999997</v>
      </c>
      <c r="C54" s="9">
        <f>SUM(C55+C58)</f>
        <v>0</v>
      </c>
      <c r="D54" s="10"/>
      <c r="E54" s="11"/>
    </row>
    <row r="55" spans="1:5" ht="11.25" customHeight="1" x14ac:dyDescent="0.2">
      <c r="A55" s="12" t="s">
        <v>42</v>
      </c>
      <c r="B55" s="14">
        <f>SUM(B56+B57)</f>
        <v>0</v>
      </c>
      <c r="C55" s="14">
        <f>SUM(C56+C57)</f>
        <v>0</v>
      </c>
      <c r="D55" s="10"/>
      <c r="E55" s="11"/>
    </row>
    <row r="56" spans="1:5" ht="11.25" customHeight="1" x14ac:dyDescent="0.2">
      <c r="A56" s="12" t="s">
        <v>39</v>
      </c>
      <c r="B56" s="13">
        <v>0</v>
      </c>
      <c r="C56" s="14">
        <v>0</v>
      </c>
      <c r="D56" s="10"/>
      <c r="E56" s="11"/>
    </row>
    <row r="57" spans="1:5" ht="11.25" customHeight="1" x14ac:dyDescent="0.2">
      <c r="A57" s="12" t="s">
        <v>40</v>
      </c>
      <c r="B57" s="13">
        <v>0</v>
      </c>
      <c r="C57" s="14">
        <v>0</v>
      </c>
      <c r="D57" s="10"/>
      <c r="E57" s="11"/>
    </row>
    <row r="58" spans="1:5" ht="11.25" customHeight="1" x14ac:dyDescent="0.2">
      <c r="A58" s="12" t="s">
        <v>43</v>
      </c>
      <c r="B58" s="13">
        <v>8409954.6799999997</v>
      </c>
      <c r="C58" s="14">
        <v>0</v>
      </c>
      <c r="D58" s="10"/>
      <c r="E58" s="11"/>
    </row>
    <row r="59" spans="1:5" ht="11.25" customHeight="1" x14ac:dyDescent="0.2">
      <c r="A59" s="19" t="s">
        <v>44</v>
      </c>
      <c r="B59" s="20">
        <f>B48-B54</f>
        <v>-8409954.6799999997</v>
      </c>
      <c r="C59" s="21">
        <f>C48-C54</f>
        <v>11070446.120000001</v>
      </c>
      <c r="D59" s="10"/>
      <c r="E59" s="11"/>
    </row>
    <row r="60" spans="1:5" ht="11.25" customHeight="1" x14ac:dyDescent="0.2">
      <c r="A60" s="27"/>
      <c r="B60" s="28"/>
      <c r="C60" s="29"/>
      <c r="D60" s="10"/>
      <c r="E60" s="11"/>
    </row>
    <row r="61" spans="1:5" ht="11.25" customHeight="1" x14ac:dyDescent="0.2">
      <c r="A61" s="19" t="s">
        <v>45</v>
      </c>
      <c r="B61" s="20">
        <f>B59+B45+B33</f>
        <v>9133393.6400000043</v>
      </c>
      <c r="C61" s="21">
        <f>C59+C45+C33</f>
        <v>12110853.920000002</v>
      </c>
      <c r="D61" s="10"/>
      <c r="E61" s="11"/>
    </row>
    <row r="62" spans="1:5" ht="11.25" customHeight="1" x14ac:dyDescent="0.2">
      <c r="A62" s="27"/>
      <c r="B62" s="28"/>
      <c r="C62" s="29"/>
      <c r="D62" s="10"/>
      <c r="E62" s="11"/>
    </row>
    <row r="63" spans="1:5" ht="11.25" customHeight="1" x14ac:dyDescent="0.2">
      <c r="A63" s="19" t="s">
        <v>46</v>
      </c>
      <c r="B63" s="20">
        <v>24558690.580000002</v>
      </c>
      <c r="C63" s="21">
        <v>12447836.66</v>
      </c>
      <c r="D63" s="10"/>
      <c r="E63" s="11"/>
    </row>
    <row r="64" spans="1:5" ht="11.25" customHeight="1" x14ac:dyDescent="0.2">
      <c r="A64" s="27"/>
      <c r="B64" s="28"/>
      <c r="C64" s="29"/>
      <c r="D64" s="10"/>
      <c r="E64" s="11"/>
    </row>
    <row r="65" spans="1:6" ht="11.25" customHeight="1" x14ac:dyDescent="0.2">
      <c r="A65" s="30" t="s">
        <v>47</v>
      </c>
      <c r="B65" s="20">
        <f>B61+B63</f>
        <v>33692084.220000006</v>
      </c>
      <c r="C65" s="21">
        <f>C61+C63</f>
        <v>24558690.580000002</v>
      </c>
      <c r="D65" s="10"/>
      <c r="E65" s="11"/>
    </row>
    <row r="66" spans="1:6" ht="11.25" customHeight="1" x14ac:dyDescent="0.2">
      <c r="A66" s="31"/>
      <c r="B66" s="32"/>
      <c r="C66" s="33"/>
      <c r="E66" s="11"/>
      <c r="F66" s="11"/>
    </row>
    <row r="67" spans="1:6" ht="5.25" customHeight="1" x14ac:dyDescent="0.2">
      <c r="A67" s="34"/>
      <c r="B67" s="34"/>
      <c r="C67" s="34"/>
    </row>
    <row r="68" spans="1:6" ht="15" customHeight="1" x14ac:dyDescent="0.2">
      <c r="A68" s="35" t="s">
        <v>48</v>
      </c>
      <c r="B68" s="36"/>
      <c r="C68" s="36"/>
    </row>
    <row r="69" spans="1:6" x14ac:dyDescent="0.2">
      <c r="A69" s="34"/>
      <c r="B69" s="34"/>
      <c r="C69" s="34"/>
    </row>
    <row r="73" spans="1:6" x14ac:dyDescent="0.2">
      <c r="B73" s="11"/>
      <c r="C73" s="1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2025-07-13T20:58:12Z</dcterms:created>
  <dcterms:modified xsi:type="dcterms:W3CDTF">2026-05-01T20:17:49Z</dcterms:modified>
</cp:coreProperties>
</file>