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8505"/>
  </bookViews>
  <sheets>
    <sheet name="ESF" sheetId="1" r:id="rId1"/>
  </sheets>
  <externalReferences>
    <externalReference r:id="rId2"/>
    <externalReference r:id="rId3"/>
  </externalReferences>
  <definedNames>
    <definedName name="Abr">#REF!</definedName>
    <definedName name="_xlnm.Print_Area" localSheetId="0">ESF!$A$1:$L$70</definedName>
    <definedName name="Ejercicio">[2]Catalogo!$D$3:$D$6</definedName>
    <definedName name="Ene">#REF!</definedName>
    <definedName name="Entes">[2]Catalogo!$B$3:$B$11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[2]Catalogo!$F$3:$F$14</definedName>
  </definedNames>
  <calcPr calcId="144525"/>
</workbook>
</file>

<file path=xl/calcChain.xml><?xml version="1.0" encoding="utf-8"?>
<calcChain xmlns="http://schemas.openxmlformats.org/spreadsheetml/2006/main">
  <c r="I60" i="1" l="1"/>
  <c r="I59" i="1"/>
  <c r="I57" i="1"/>
  <c r="I55" i="1"/>
  <c r="I54" i="1"/>
  <c r="I53" i="1"/>
  <c r="I52" i="1"/>
  <c r="I51" i="1"/>
  <c r="I49" i="1"/>
  <c r="I47" i="1"/>
  <c r="I46" i="1"/>
  <c r="I45" i="1"/>
  <c r="I43" i="1"/>
  <c r="I62" i="1" s="1"/>
  <c r="D38" i="1"/>
  <c r="D37" i="1"/>
  <c r="D36" i="1"/>
  <c r="I35" i="1"/>
  <c r="D35" i="1"/>
  <c r="I34" i="1"/>
  <c r="D34" i="1"/>
  <c r="I33" i="1"/>
  <c r="D33" i="1"/>
  <c r="I32" i="1"/>
  <c r="D32" i="1"/>
  <c r="I31" i="1"/>
  <c r="D31" i="1"/>
  <c r="I30" i="1"/>
  <c r="I37" i="1" s="1"/>
  <c r="D30" i="1"/>
  <c r="D40" i="1" s="1"/>
  <c r="I24" i="1"/>
  <c r="I23" i="1"/>
  <c r="D23" i="1"/>
  <c r="I22" i="1"/>
  <c r="D22" i="1"/>
  <c r="I21" i="1"/>
  <c r="D21" i="1"/>
  <c r="I20" i="1"/>
  <c r="D20" i="1"/>
  <c r="I19" i="1"/>
  <c r="D19" i="1"/>
  <c r="I18" i="1"/>
  <c r="D18" i="1"/>
  <c r="I17" i="1"/>
  <c r="I26" i="1" s="1"/>
  <c r="D17" i="1"/>
  <c r="D25" i="1" s="1"/>
  <c r="D42" i="1" s="1"/>
  <c r="E5" i="1"/>
  <c r="I39" i="1" l="1"/>
  <c r="I64" i="1" s="1"/>
</calcChain>
</file>

<file path=xl/sharedStrings.xml><?xml version="1.0" encoding="utf-8"?>
<sst xmlns="http://schemas.openxmlformats.org/spreadsheetml/2006/main" count="67" uniqueCount="65">
  <si>
    <t>ESTADO DE SITUACIÓN FINANCIERA</t>
  </si>
  <si>
    <t>al 31 de Marzo del 2018 y 31 de Diciembre del 2017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</si>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</sst>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_);_(@_)"/>
    <numFmt numFmtId="168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168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</cellStyleXfs>
  <cellXfs count="70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6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/>
    </xf>
    <xf numFmtId="0" fontId="3" fillId="2" borderId="1" xfId="2" applyFont="1" applyFill="1" applyBorder="1" applyAlignment="1">
      <alignment horizontal="right" vertical="top"/>
    </xf>
    <xf numFmtId="0" fontId="6" fillId="2" borderId="6" xfId="0" applyFont="1" applyFill="1" applyBorder="1"/>
    <xf numFmtId="0" fontId="3" fillId="3" borderId="7" xfId="3" applyNumberFormat="1" applyFont="1" applyFill="1" applyBorder="1" applyAlignment="1">
      <alignment vertical="center"/>
    </xf>
    <xf numFmtId="0" fontId="2" fillId="3" borderId="8" xfId="0" applyFont="1" applyFill="1" applyBorder="1"/>
    <xf numFmtId="0" fontId="2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6" fillId="3" borderId="0" xfId="1" applyNumberFormat="1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6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7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vertical="top" wrapText="1"/>
    </xf>
    <xf numFmtId="0" fontId="7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 applyProtection="1">
      <alignment horizontal="righ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justify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vertical="top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8" fillId="3" borderId="0" xfId="0" applyFont="1" applyFill="1" applyBorder="1" applyAlignment="1">
      <alignment horizontal="right" vertical="top"/>
    </xf>
    <xf numFmtId="167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7" fontId="3" fillId="3" borderId="0" xfId="0" applyNumberFormat="1" applyFont="1" applyFill="1" applyBorder="1" applyAlignment="1" applyProtection="1">
      <alignment vertical="top"/>
    </xf>
    <xf numFmtId="0" fontId="2" fillId="3" borderId="0" xfId="0" applyFont="1" applyFill="1" applyBorder="1" applyAlignment="1">
      <alignment vertical="top" wrapText="1"/>
    </xf>
    <xf numFmtId="167" fontId="6" fillId="3" borderId="0" xfId="1" applyNumberFormat="1" applyFont="1" applyFill="1" applyBorder="1" applyAlignment="1">
      <alignment vertical="top"/>
    </xf>
    <xf numFmtId="167" fontId="6" fillId="3" borderId="0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3" fontId="6" fillId="3" borderId="0" xfId="1" applyNumberFormat="1" applyFont="1" applyFill="1" applyBorder="1" applyAlignment="1">
      <alignment vertical="top"/>
    </xf>
    <xf numFmtId="0" fontId="5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6" xfId="0" applyFont="1" applyFill="1" applyBorder="1"/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top"/>
    </xf>
  </cellXfs>
  <cellStyles count="20">
    <cellStyle name="=C:\WINNT\SYSTEM32\COMMAND.COM" xfId="3"/>
    <cellStyle name="Euro" xfId="4"/>
    <cellStyle name="Millares" xfId="1" builtinId="3"/>
    <cellStyle name="Millares 2" xfId="5"/>
    <cellStyle name="Millares 2 2" xfId="6"/>
    <cellStyle name="Millares 2 3" xfId="7"/>
    <cellStyle name="Millares 3" xfId="8"/>
    <cellStyle name="Moneda 2" xfId="9"/>
    <cellStyle name="Normal" xfId="0" builtinId="0"/>
    <cellStyle name="Normal 2" xfId="2"/>
    <cellStyle name="Normal 2 2" xfId="10"/>
    <cellStyle name="Normal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9" xfId="18"/>
    <cellStyle name="Porcentual 2" xfId="19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Mar.18%20PG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>
        <row r="4">
          <cell r="I4">
            <v>31455357.02</v>
          </cell>
        </row>
        <row r="5">
          <cell r="I5">
            <v>779425.53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7778864.0700000003</v>
          </cell>
        </row>
        <row r="11">
          <cell r="I11">
            <v>0</v>
          </cell>
        </row>
        <row r="12">
          <cell r="I12">
            <v>1114663</v>
          </cell>
        </row>
        <row r="13">
          <cell r="I13">
            <v>0</v>
          </cell>
        </row>
        <row r="14">
          <cell r="I14">
            <v>156993062.31999999</v>
          </cell>
        </row>
        <row r="15">
          <cell r="I15">
            <v>0</v>
          </cell>
        </row>
        <row r="16">
          <cell r="I16">
            <v>-9222739.3699999992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-16343604.66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-158176</v>
          </cell>
        </row>
        <row r="26">
          <cell r="I26">
            <v>0</v>
          </cell>
        </row>
        <row r="27">
          <cell r="I27">
            <v>-649025.93000000005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8">
          <cell r="I38">
            <v>-188988589.12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</sheetData>
      <sheetData sheetId="1"/>
      <sheetData sheetId="2">
        <row r="5">
          <cell r="F5" t="str">
            <v>FIDEICOMISO DE INVERSIÓN Y ADMINISTRACIÓN DEL PARQUE GUANAJUATO BICENTENARIO</v>
          </cell>
        </row>
        <row r="52">
          <cell r="I52">
            <v>-17240763.140000001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tabSelected="1" zoomScaleNormal="100" zoomScalePageLayoutView="80" workbookViewId="0"/>
  </sheetViews>
  <sheetFormatPr baseColWidth="10" defaultRowHeight="12" x14ac:dyDescent="0.2"/>
  <cols>
    <col min="1" max="1" width="0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0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tr">
        <f>+[1]EA!F5</f>
        <v>FIDEICOMISO DE INVERSIÓN Y ADMINISTRACIÓN DEL PARQUE GUANAJUATO BICENTENARIO</v>
      </c>
      <c r="F5" s="13"/>
      <c r="G5" s="13"/>
      <c r="H5" s="13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4</v>
      </c>
      <c r="C8" s="18"/>
      <c r="D8" s="19" t="s">
        <v>5</v>
      </c>
      <c r="E8" s="19"/>
      <c r="F8" s="20"/>
      <c r="G8" s="18" t="s">
        <v>4</v>
      </c>
      <c r="H8" s="18"/>
      <c r="I8" s="19" t="s">
        <v>5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2018</v>
      </c>
      <c r="E9" s="26">
        <v>2017</v>
      </c>
      <c r="F9" s="27"/>
      <c r="G9" s="25"/>
      <c r="H9" s="25"/>
      <c r="I9" s="26">
        <v>2018</v>
      </c>
      <c r="J9" s="26">
        <v>2017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ht="3" customHeight="1" x14ac:dyDescent="0.2">
      <c r="A12" s="29"/>
      <c r="B12" s="14"/>
      <c r="C12" s="14"/>
      <c r="D12" s="14"/>
      <c r="E12" s="14"/>
      <c r="F12" s="15"/>
      <c r="G12" s="14"/>
      <c r="H12" s="14"/>
      <c r="I12" s="14"/>
      <c r="J12" s="14"/>
      <c r="K12" s="30"/>
    </row>
    <row r="13" spans="1:12" x14ac:dyDescent="0.2">
      <c r="A13" s="31"/>
      <c r="B13" s="32" t="s">
        <v>6</v>
      </c>
      <c r="C13" s="32"/>
      <c r="D13" s="33"/>
      <c r="E13" s="34"/>
      <c r="G13" s="32" t="s">
        <v>7</v>
      </c>
      <c r="H13" s="32"/>
      <c r="I13" s="36"/>
      <c r="J13" s="36"/>
      <c r="K13" s="30"/>
    </row>
    <row r="14" spans="1:12" ht="5.0999999999999996" customHeight="1" x14ac:dyDescent="0.2">
      <c r="A14" s="31"/>
      <c r="B14" s="37"/>
      <c r="C14" s="36"/>
      <c r="D14" s="38"/>
      <c r="E14" s="38"/>
      <c r="G14" s="37"/>
      <c r="H14" s="36"/>
      <c r="I14" s="39"/>
      <c r="J14" s="39"/>
      <c r="K14" s="30"/>
    </row>
    <row r="15" spans="1:12" x14ac:dyDescent="0.2">
      <c r="A15" s="31"/>
      <c r="B15" s="40" t="s">
        <v>8</v>
      </c>
      <c r="C15" s="40"/>
      <c r="D15" s="38"/>
      <c r="E15" s="38"/>
      <c r="G15" s="40" t="s">
        <v>9</v>
      </c>
      <c r="H15" s="40"/>
      <c r="I15" s="38"/>
      <c r="J15" s="38"/>
      <c r="K15" s="30"/>
    </row>
    <row r="16" spans="1:12" ht="5.0999999999999996" customHeight="1" x14ac:dyDescent="0.2">
      <c r="A16" s="31"/>
      <c r="B16" s="41"/>
      <c r="C16" s="42"/>
      <c r="D16" s="38"/>
      <c r="E16" s="38"/>
      <c r="G16" s="41"/>
      <c r="H16" s="42"/>
      <c r="I16" s="38"/>
      <c r="J16" s="38"/>
      <c r="K16" s="30"/>
    </row>
    <row r="17" spans="1:11" x14ac:dyDescent="0.2">
      <c r="A17" s="31"/>
      <c r="B17" s="43" t="s">
        <v>10</v>
      </c>
      <c r="C17" s="43"/>
      <c r="D17" s="44">
        <f>+[1]Balanza!I4</f>
        <v>31455357.02</v>
      </c>
      <c r="E17" s="44">
        <v>33414143.77</v>
      </c>
      <c r="F17" s="45"/>
      <c r="G17" s="43" t="s">
        <v>11</v>
      </c>
      <c r="H17" s="43"/>
      <c r="I17" s="44">
        <f>-[1]Balanza!I20</f>
        <v>16343604.66</v>
      </c>
      <c r="J17" s="44">
        <v>1083580.55</v>
      </c>
      <c r="K17" s="30"/>
    </row>
    <row r="18" spans="1:11" ht="12" customHeight="1" x14ac:dyDescent="0.2">
      <c r="A18" s="31"/>
      <c r="B18" s="43" t="s">
        <v>12</v>
      </c>
      <c r="C18" s="43"/>
      <c r="D18" s="44">
        <f>+[1]Balanza!I5</f>
        <v>779425.53</v>
      </c>
      <c r="E18" s="44">
        <v>827961.6</v>
      </c>
      <c r="F18" s="45"/>
      <c r="G18" s="43" t="s">
        <v>13</v>
      </c>
      <c r="H18" s="43"/>
      <c r="I18" s="44">
        <f>-[1]Balanza!I21</f>
        <v>0</v>
      </c>
      <c r="J18" s="44">
        <v>0</v>
      </c>
      <c r="K18" s="30"/>
    </row>
    <row r="19" spans="1:11" ht="12" customHeight="1" x14ac:dyDescent="0.2">
      <c r="A19" s="31"/>
      <c r="B19" s="43" t="s">
        <v>14</v>
      </c>
      <c r="C19" s="43"/>
      <c r="D19" s="44">
        <f>+[1]Balanza!I6</f>
        <v>0</v>
      </c>
      <c r="E19" s="44">
        <v>0</v>
      </c>
      <c r="G19" s="43" t="s">
        <v>15</v>
      </c>
      <c r="H19" s="43"/>
      <c r="I19" s="44">
        <f>-[1]Balanza!I22</f>
        <v>0</v>
      </c>
      <c r="J19" s="44">
        <v>0</v>
      </c>
      <c r="K19" s="30"/>
    </row>
    <row r="20" spans="1:11" x14ac:dyDescent="0.2">
      <c r="A20" s="31"/>
      <c r="B20" s="43" t="s">
        <v>16</v>
      </c>
      <c r="C20" s="43"/>
      <c r="D20" s="44">
        <f>+[1]Balanza!I7</f>
        <v>0</v>
      </c>
      <c r="E20" s="44">
        <v>0</v>
      </c>
      <c r="G20" s="43" t="s">
        <v>17</v>
      </c>
      <c r="H20" s="43"/>
      <c r="I20" s="44">
        <f>-[1]Balanza!I23</f>
        <v>0</v>
      </c>
      <c r="J20" s="44">
        <v>0</v>
      </c>
      <c r="K20" s="30"/>
    </row>
    <row r="21" spans="1:11" x14ac:dyDescent="0.2">
      <c r="A21" s="31"/>
      <c r="B21" s="43" t="s">
        <v>18</v>
      </c>
      <c r="C21" s="43"/>
      <c r="D21" s="44">
        <f>+[1]Balanza!I8</f>
        <v>0</v>
      </c>
      <c r="E21" s="44">
        <v>0</v>
      </c>
      <c r="G21" s="43" t="s">
        <v>19</v>
      </c>
      <c r="H21" s="43"/>
      <c r="I21" s="44">
        <f>-[1]Balanza!I24</f>
        <v>0</v>
      </c>
      <c r="J21" s="44">
        <v>0</v>
      </c>
      <c r="K21" s="30"/>
    </row>
    <row r="22" spans="1:11" ht="25.5" customHeight="1" x14ac:dyDescent="0.2">
      <c r="A22" s="31"/>
      <c r="B22" s="43" t="s">
        <v>20</v>
      </c>
      <c r="C22" s="43"/>
      <c r="D22" s="44">
        <f>+[1]Balanza!I9</f>
        <v>0</v>
      </c>
      <c r="E22" s="44">
        <v>0</v>
      </c>
      <c r="G22" s="46" t="s">
        <v>21</v>
      </c>
      <c r="H22" s="46"/>
      <c r="I22" s="44">
        <f>-[1]Balanza!I25</f>
        <v>158176</v>
      </c>
      <c r="J22" s="44">
        <v>154868.79</v>
      </c>
      <c r="K22" s="30"/>
    </row>
    <row r="23" spans="1:11" x14ac:dyDescent="0.2">
      <c r="A23" s="31"/>
      <c r="B23" s="43" t="s">
        <v>22</v>
      </c>
      <c r="C23" s="43"/>
      <c r="D23" s="44">
        <f>+[1]Balanza!I10</f>
        <v>7778864.0700000003</v>
      </c>
      <c r="E23" s="44">
        <v>7778864.0700000003</v>
      </c>
      <c r="G23" s="43" t="s">
        <v>23</v>
      </c>
      <c r="H23" s="43"/>
      <c r="I23" s="44">
        <f>-[1]Balanza!I26</f>
        <v>0</v>
      </c>
      <c r="J23" s="44">
        <v>0</v>
      </c>
      <c r="K23" s="30"/>
    </row>
    <row r="24" spans="1:11" x14ac:dyDescent="0.2">
      <c r="A24" s="31"/>
      <c r="B24" s="47"/>
      <c r="C24" s="48"/>
      <c r="D24" s="44"/>
      <c r="E24" s="44"/>
      <c r="G24" s="43" t="s">
        <v>24</v>
      </c>
      <c r="H24" s="43"/>
      <c r="I24" s="44">
        <f>-[1]Balanza!I27</f>
        <v>649025.93000000005</v>
      </c>
      <c r="J24" s="44">
        <v>649025.93000000005</v>
      </c>
      <c r="K24" s="30"/>
    </row>
    <row r="25" spans="1:11" x14ac:dyDescent="0.2">
      <c r="A25" s="49"/>
      <c r="B25" s="40" t="s">
        <v>25</v>
      </c>
      <c r="C25" s="40"/>
      <c r="D25" s="50">
        <f>SUM(D17:D23)</f>
        <v>40013646.620000005</v>
      </c>
      <c r="E25" s="50">
        <v>42020969.439999998</v>
      </c>
      <c r="F25" s="51"/>
      <c r="G25" s="37"/>
      <c r="H25" s="36"/>
      <c r="I25" s="52"/>
      <c r="J25" s="52"/>
      <c r="K25" s="30"/>
    </row>
    <row r="26" spans="1:11" x14ac:dyDescent="0.2">
      <c r="A26" s="49"/>
      <c r="B26" s="37"/>
      <c r="C26" s="53"/>
      <c r="D26" s="50"/>
      <c r="E26" s="50"/>
      <c r="F26" s="51"/>
      <c r="G26" s="40" t="s">
        <v>26</v>
      </c>
      <c r="H26" s="40"/>
      <c r="I26" s="54">
        <f>SUM(I17:I24)</f>
        <v>17150806.59</v>
      </c>
      <c r="J26" s="54">
        <v>1887475.27</v>
      </c>
      <c r="K26" s="30"/>
    </row>
    <row r="27" spans="1:11" x14ac:dyDescent="0.2">
      <c r="A27" s="31"/>
      <c r="B27" s="47"/>
      <c r="C27" s="47"/>
      <c r="D27" s="44"/>
      <c r="E27" s="44"/>
      <c r="G27" s="55"/>
      <c r="H27" s="48"/>
      <c r="I27" s="56"/>
      <c r="J27" s="56"/>
      <c r="K27" s="30"/>
    </row>
    <row r="28" spans="1:11" x14ac:dyDescent="0.2">
      <c r="A28" s="31"/>
      <c r="B28" s="40" t="s">
        <v>27</v>
      </c>
      <c r="C28" s="40"/>
      <c r="D28" s="44"/>
      <c r="E28" s="44"/>
      <c r="G28" s="40" t="s">
        <v>28</v>
      </c>
      <c r="H28" s="40"/>
      <c r="I28" s="57"/>
      <c r="J28" s="57"/>
      <c r="K28" s="30"/>
    </row>
    <row r="29" spans="1:11" x14ac:dyDescent="0.2">
      <c r="A29" s="31"/>
      <c r="B29" s="47"/>
      <c r="C29" s="47"/>
      <c r="D29" s="44"/>
      <c r="E29" s="44"/>
      <c r="G29" s="47"/>
      <c r="H29" s="48"/>
      <c r="I29" s="56"/>
      <c r="J29" s="56"/>
      <c r="K29" s="30"/>
    </row>
    <row r="30" spans="1:11" ht="12" customHeight="1" x14ac:dyDescent="0.2">
      <c r="A30" s="31"/>
      <c r="B30" s="43" t="s">
        <v>29</v>
      </c>
      <c r="C30" s="43"/>
      <c r="D30" s="44">
        <f>+[1]Balanza!I11</f>
        <v>0</v>
      </c>
      <c r="E30" s="44">
        <v>0</v>
      </c>
      <c r="G30" s="43" t="s">
        <v>30</v>
      </c>
      <c r="H30" s="43"/>
      <c r="I30" s="44">
        <f>-[1]Balanza!I28</f>
        <v>0</v>
      </c>
      <c r="J30" s="44">
        <v>0</v>
      </c>
      <c r="K30" s="30"/>
    </row>
    <row r="31" spans="1:11" ht="12" customHeight="1" x14ac:dyDescent="0.2">
      <c r="A31" s="31"/>
      <c r="B31" s="43" t="s">
        <v>31</v>
      </c>
      <c r="C31" s="43"/>
      <c r="D31" s="44">
        <f>+[1]Balanza!I12</f>
        <v>1114663</v>
      </c>
      <c r="E31" s="44">
        <v>1114663</v>
      </c>
      <c r="G31" s="43" t="s">
        <v>32</v>
      </c>
      <c r="H31" s="43"/>
      <c r="I31" s="44">
        <f>-[1]Balanza!I29</f>
        <v>0</v>
      </c>
      <c r="J31" s="44">
        <v>0</v>
      </c>
      <c r="K31" s="30"/>
    </row>
    <row r="32" spans="1:11" ht="12" customHeight="1" x14ac:dyDescent="0.2">
      <c r="A32" s="31"/>
      <c r="B32" s="43" t="s">
        <v>33</v>
      </c>
      <c r="C32" s="43"/>
      <c r="D32" s="44">
        <f>+[1]Balanza!I13</f>
        <v>0</v>
      </c>
      <c r="E32" s="44">
        <v>0</v>
      </c>
      <c r="G32" s="43" t="s">
        <v>34</v>
      </c>
      <c r="H32" s="43"/>
      <c r="I32" s="44">
        <f>-[1]Balanza!I30</f>
        <v>0</v>
      </c>
      <c r="J32" s="44">
        <v>0</v>
      </c>
      <c r="K32" s="30"/>
    </row>
    <row r="33" spans="1:11" x14ac:dyDescent="0.2">
      <c r="A33" s="31"/>
      <c r="B33" s="43" t="s">
        <v>35</v>
      </c>
      <c r="C33" s="43"/>
      <c r="D33" s="44">
        <f>+[1]Balanza!I14</f>
        <v>156993062.31999999</v>
      </c>
      <c r="E33" s="44">
        <v>156993062.31999999</v>
      </c>
      <c r="F33" s="45"/>
      <c r="G33" s="43" t="s">
        <v>36</v>
      </c>
      <c r="H33" s="43"/>
      <c r="I33" s="44">
        <f>-[1]Balanza!I31</f>
        <v>0</v>
      </c>
      <c r="J33" s="44">
        <v>0</v>
      </c>
      <c r="K33" s="30"/>
    </row>
    <row r="34" spans="1:11" ht="26.25" customHeight="1" x14ac:dyDescent="0.2">
      <c r="A34" s="31"/>
      <c r="B34" s="43" t="s">
        <v>37</v>
      </c>
      <c r="C34" s="43"/>
      <c r="D34" s="44">
        <f>+[1]Balanza!I15</f>
        <v>0</v>
      </c>
      <c r="E34" s="44">
        <v>0</v>
      </c>
      <c r="G34" s="46" t="s">
        <v>38</v>
      </c>
      <c r="H34" s="46"/>
      <c r="I34" s="44">
        <f>-[1]Balanza!I32</f>
        <v>0</v>
      </c>
      <c r="J34" s="44">
        <v>0</v>
      </c>
      <c r="K34" s="30"/>
    </row>
    <row r="35" spans="1:11" ht="12" customHeight="1" x14ac:dyDescent="0.2">
      <c r="A35" s="31"/>
      <c r="B35" s="43" t="s">
        <v>39</v>
      </c>
      <c r="C35" s="43"/>
      <c r="D35" s="44">
        <f>+[1]Balanza!I16</f>
        <v>-9222739.3699999992</v>
      </c>
      <c r="E35" s="44">
        <v>-9222739.3699999992</v>
      </c>
      <c r="G35" s="43" t="s">
        <v>40</v>
      </c>
      <c r="H35" s="43"/>
      <c r="I35" s="44">
        <f>-[1]Balanza!I33</f>
        <v>0</v>
      </c>
      <c r="J35" s="44">
        <v>0</v>
      </c>
      <c r="K35" s="30"/>
    </row>
    <row r="36" spans="1:11" x14ac:dyDescent="0.2">
      <c r="A36" s="31"/>
      <c r="B36" s="43" t="s">
        <v>41</v>
      </c>
      <c r="C36" s="43"/>
      <c r="D36" s="44">
        <f>+[1]Balanza!I17</f>
        <v>0</v>
      </c>
      <c r="E36" s="44">
        <v>0</v>
      </c>
      <c r="G36" s="47"/>
      <c r="H36" s="48"/>
      <c r="I36" s="44"/>
      <c r="J36" s="44"/>
      <c r="K36" s="30"/>
    </row>
    <row r="37" spans="1:11" ht="12" customHeight="1" x14ac:dyDescent="0.2">
      <c r="A37" s="31"/>
      <c r="B37" s="43" t="s">
        <v>42</v>
      </c>
      <c r="C37" s="43"/>
      <c r="D37" s="44">
        <f>+[1]Balanza!I18</f>
        <v>0</v>
      </c>
      <c r="E37" s="44">
        <v>0</v>
      </c>
      <c r="G37" s="40" t="s">
        <v>43</v>
      </c>
      <c r="H37" s="40"/>
      <c r="I37" s="44">
        <f>SUM(I30:I35)</f>
        <v>0</v>
      </c>
      <c r="J37" s="44">
        <v>0</v>
      </c>
      <c r="K37" s="30"/>
    </row>
    <row r="38" spans="1:11" x14ac:dyDescent="0.2">
      <c r="A38" s="31"/>
      <c r="B38" s="43" t="s">
        <v>44</v>
      </c>
      <c r="C38" s="43"/>
      <c r="D38" s="44">
        <f>+[1]Balanza!I19</f>
        <v>0</v>
      </c>
      <c r="E38" s="44">
        <v>0</v>
      </c>
      <c r="G38" s="37"/>
      <c r="H38" s="53"/>
      <c r="I38" s="52"/>
      <c r="J38" s="52"/>
      <c r="K38" s="30"/>
    </row>
    <row r="39" spans="1:11" x14ac:dyDescent="0.2">
      <c r="A39" s="31"/>
      <c r="B39" s="47"/>
      <c r="C39" s="48"/>
      <c r="D39" s="44"/>
      <c r="E39" s="44"/>
      <c r="G39" s="40" t="s">
        <v>45</v>
      </c>
      <c r="H39" s="40"/>
      <c r="I39" s="54">
        <f>I26+I37</f>
        <v>17150806.59</v>
      </c>
      <c r="J39" s="54">
        <v>1887475.27</v>
      </c>
      <c r="K39" s="30"/>
    </row>
    <row r="40" spans="1:11" ht="12" customHeight="1" x14ac:dyDescent="0.2">
      <c r="A40" s="49"/>
      <c r="B40" s="40" t="s">
        <v>46</v>
      </c>
      <c r="C40" s="40"/>
      <c r="D40" s="50">
        <f>SUM(D30:D38)</f>
        <v>148884985.94999999</v>
      </c>
      <c r="E40" s="50">
        <v>148884985.94999999</v>
      </c>
      <c r="F40" s="51"/>
      <c r="G40" s="37"/>
      <c r="H40" s="58"/>
      <c r="I40" s="52"/>
      <c r="J40" s="52"/>
      <c r="K40" s="30"/>
    </row>
    <row r="41" spans="1:11" ht="12" customHeight="1" x14ac:dyDescent="0.2">
      <c r="A41" s="31"/>
      <c r="B41" s="47"/>
      <c r="C41" s="37"/>
      <c r="D41" s="44"/>
      <c r="E41" s="44"/>
      <c r="G41" s="32" t="s">
        <v>47</v>
      </c>
      <c r="H41" s="32"/>
      <c r="I41" s="56"/>
      <c r="J41" s="56"/>
      <c r="K41" s="30"/>
    </row>
    <row r="42" spans="1:11" x14ac:dyDescent="0.2">
      <c r="A42" s="31"/>
      <c r="B42" s="40" t="s">
        <v>48</v>
      </c>
      <c r="C42" s="40"/>
      <c r="D42" s="50">
        <f>D25+D40</f>
        <v>188898632.56999999</v>
      </c>
      <c r="E42" s="50">
        <v>190905955.38999999</v>
      </c>
      <c r="G42" s="37"/>
      <c r="H42" s="58"/>
      <c r="I42" s="56"/>
      <c r="J42" s="56"/>
      <c r="K42" s="30"/>
    </row>
    <row r="43" spans="1:11" ht="12" customHeight="1" x14ac:dyDescent="0.2">
      <c r="A43" s="31"/>
      <c r="B43" s="47"/>
      <c r="C43" s="47"/>
      <c r="D43" s="56"/>
      <c r="E43" s="56"/>
      <c r="G43" s="40" t="s">
        <v>49</v>
      </c>
      <c r="H43" s="40"/>
      <c r="I43" s="44">
        <f>SUM(I45:I47)</f>
        <v>0</v>
      </c>
      <c r="J43" s="54">
        <v>0</v>
      </c>
      <c r="K43" s="30"/>
    </row>
    <row r="44" spans="1:11" x14ac:dyDescent="0.2">
      <c r="A44" s="31"/>
      <c r="B44" s="47"/>
      <c r="C44" s="47"/>
      <c r="D44" s="56"/>
      <c r="E44" s="56"/>
      <c r="G44" s="47"/>
      <c r="H44" s="34"/>
      <c r="I44" s="56"/>
      <c r="J44" s="56"/>
      <c r="K44" s="30"/>
    </row>
    <row r="45" spans="1:11" x14ac:dyDescent="0.2">
      <c r="A45" s="31"/>
      <c r="B45" s="47"/>
      <c r="C45" s="47"/>
      <c r="D45" s="59"/>
      <c r="E45" s="59"/>
      <c r="G45" s="43" t="s">
        <v>50</v>
      </c>
      <c r="H45" s="43"/>
      <c r="I45" s="44">
        <f>-[1]Balanza!I34</f>
        <v>0</v>
      </c>
      <c r="J45" s="44">
        <v>0</v>
      </c>
      <c r="K45" s="30"/>
    </row>
    <row r="46" spans="1:11" x14ac:dyDescent="0.2">
      <c r="A46" s="31"/>
      <c r="B46" s="47"/>
      <c r="C46" s="60"/>
      <c r="D46" s="60"/>
      <c r="E46" s="59"/>
      <c r="G46" s="43" t="s">
        <v>51</v>
      </c>
      <c r="H46" s="43"/>
      <c r="I46" s="44">
        <f>-[1]Balanza!I35</f>
        <v>0</v>
      </c>
      <c r="J46" s="44">
        <v>0</v>
      </c>
      <c r="K46" s="30"/>
    </row>
    <row r="47" spans="1:11" ht="12" customHeight="1" x14ac:dyDescent="0.2">
      <c r="A47" s="31"/>
      <c r="B47" s="47"/>
      <c r="C47" s="60"/>
      <c r="D47" s="60"/>
      <c r="E47" s="59"/>
      <c r="G47" s="43" t="s">
        <v>52</v>
      </c>
      <c r="H47" s="43"/>
      <c r="I47" s="44">
        <f>-[1]Balanza!I36</f>
        <v>0</v>
      </c>
      <c r="J47" s="44">
        <v>0</v>
      </c>
      <c r="K47" s="30"/>
    </row>
    <row r="48" spans="1:11" x14ac:dyDescent="0.2">
      <c r="A48" s="31"/>
      <c r="B48" s="47"/>
      <c r="C48" s="60"/>
      <c r="D48" s="60"/>
      <c r="E48" s="59"/>
      <c r="G48" s="47"/>
      <c r="H48" s="34"/>
      <c r="I48" s="56"/>
      <c r="J48" s="56"/>
      <c r="K48" s="30"/>
    </row>
    <row r="49" spans="1:11" ht="12" customHeight="1" x14ac:dyDescent="0.2">
      <c r="A49" s="31"/>
      <c r="B49" s="47"/>
      <c r="C49" s="60"/>
      <c r="D49" s="60"/>
      <c r="E49" s="59"/>
      <c r="G49" s="40" t="s">
        <v>53</v>
      </c>
      <c r="H49" s="40"/>
      <c r="I49" s="50">
        <f>SUM(I51:I55)</f>
        <v>171747825.98000002</v>
      </c>
      <c r="J49" s="50">
        <v>189018480.12</v>
      </c>
      <c r="K49" s="30"/>
    </row>
    <row r="50" spans="1:11" x14ac:dyDescent="0.2">
      <c r="A50" s="31"/>
      <c r="B50" s="47"/>
      <c r="C50" s="60"/>
      <c r="D50" s="60"/>
      <c r="E50" s="59"/>
      <c r="G50" s="37"/>
      <c r="H50" s="34"/>
      <c r="I50" s="50"/>
      <c r="J50" s="50"/>
      <c r="K50" s="30"/>
    </row>
    <row r="51" spans="1:11" ht="12" customHeight="1" x14ac:dyDescent="0.2">
      <c r="A51" s="31"/>
      <c r="B51" s="47"/>
      <c r="C51" s="60"/>
      <c r="D51" s="60"/>
      <c r="E51" s="59"/>
      <c r="G51" s="43" t="s">
        <v>54</v>
      </c>
      <c r="H51" s="43"/>
      <c r="I51" s="44">
        <f>+[1]EA!I52</f>
        <v>-17240763.140000001</v>
      </c>
      <c r="J51" s="44">
        <v>-3679444.4600000009</v>
      </c>
      <c r="K51" s="30"/>
    </row>
    <row r="52" spans="1:11" ht="12" customHeight="1" x14ac:dyDescent="0.2">
      <c r="A52" s="31"/>
      <c r="B52" s="47"/>
      <c r="C52" s="60"/>
      <c r="D52" s="60"/>
      <c r="E52" s="59"/>
      <c r="G52" s="43" t="s">
        <v>55</v>
      </c>
      <c r="H52" s="43"/>
      <c r="I52" s="44">
        <f>-[1]Balanza!I38</f>
        <v>188988589.12</v>
      </c>
      <c r="J52" s="44">
        <v>192697924.58000001</v>
      </c>
      <c r="K52" s="30"/>
    </row>
    <row r="53" spans="1:11" x14ac:dyDescent="0.2">
      <c r="A53" s="31"/>
      <c r="B53" s="47"/>
      <c r="C53" s="60"/>
      <c r="D53" s="60"/>
      <c r="E53" s="59"/>
      <c r="G53" s="43" t="s">
        <v>56</v>
      </c>
      <c r="H53" s="43"/>
      <c r="I53" s="44">
        <f>-[1]Balanza!I39</f>
        <v>0</v>
      </c>
      <c r="J53" s="44">
        <v>0</v>
      </c>
      <c r="K53" s="30"/>
    </row>
    <row r="54" spans="1:11" x14ac:dyDescent="0.2">
      <c r="A54" s="31"/>
      <c r="B54" s="47"/>
      <c r="C54" s="47"/>
      <c r="D54" s="59"/>
      <c r="E54" s="59"/>
      <c r="G54" s="43" t="s">
        <v>57</v>
      </c>
      <c r="H54" s="43"/>
      <c r="I54" s="44">
        <f>-[1]Balanza!I40</f>
        <v>0</v>
      </c>
      <c r="J54" s="44">
        <v>0</v>
      </c>
      <c r="K54" s="30"/>
    </row>
    <row r="55" spans="1:11" ht="12" customHeight="1" x14ac:dyDescent="0.2">
      <c r="A55" s="31"/>
      <c r="B55" s="47"/>
      <c r="C55" s="47"/>
      <c r="D55" s="59"/>
      <c r="E55" s="59"/>
      <c r="G55" s="43" t="s">
        <v>58</v>
      </c>
      <c r="H55" s="43"/>
      <c r="I55" s="44">
        <f>-[1]Balanza!I41</f>
        <v>0</v>
      </c>
      <c r="J55" s="44">
        <v>0</v>
      </c>
      <c r="K55" s="30"/>
    </row>
    <row r="56" spans="1:11" x14ac:dyDescent="0.2">
      <c r="A56" s="31"/>
      <c r="B56" s="47"/>
      <c r="C56" s="47"/>
      <c r="D56" s="59"/>
      <c r="E56" s="59"/>
      <c r="G56" s="47"/>
      <c r="H56" s="34"/>
      <c r="I56" s="44"/>
      <c r="J56" s="44"/>
      <c r="K56" s="30"/>
    </row>
    <row r="57" spans="1:11" ht="25.5" customHeight="1" x14ac:dyDescent="0.2">
      <c r="A57" s="31"/>
      <c r="B57" s="47"/>
      <c r="C57" s="47"/>
      <c r="D57" s="59"/>
      <c r="E57" s="59"/>
      <c r="G57" s="40" t="s">
        <v>59</v>
      </c>
      <c r="H57" s="40"/>
      <c r="I57" s="44">
        <f>SUM(I59:I60)</f>
        <v>0</v>
      </c>
      <c r="J57" s="44">
        <v>0</v>
      </c>
      <c r="K57" s="30"/>
    </row>
    <row r="58" spans="1:11" x14ac:dyDescent="0.2">
      <c r="A58" s="31"/>
      <c r="B58" s="47"/>
      <c r="C58" s="47"/>
      <c r="D58" s="59"/>
      <c r="E58" s="59"/>
      <c r="G58" s="47"/>
      <c r="H58" s="34"/>
      <c r="I58" s="44"/>
      <c r="J58" s="44"/>
      <c r="K58" s="30"/>
    </row>
    <row r="59" spans="1:11" ht="12" customHeight="1" x14ac:dyDescent="0.2">
      <c r="A59" s="31"/>
      <c r="B59" s="47"/>
      <c r="C59" s="47"/>
      <c r="D59" s="59"/>
      <c r="E59" s="59"/>
      <c r="G59" s="43" t="s">
        <v>60</v>
      </c>
      <c r="H59" s="43"/>
      <c r="I59" s="44">
        <f>-[1]Balanza!I42</f>
        <v>0</v>
      </c>
      <c r="J59" s="44">
        <v>0</v>
      </c>
      <c r="K59" s="30"/>
    </row>
    <row r="60" spans="1:11" ht="12" customHeight="1" x14ac:dyDescent="0.2">
      <c r="A60" s="31"/>
      <c r="B60" s="47"/>
      <c r="C60" s="47"/>
      <c r="D60" s="59"/>
      <c r="E60" s="59"/>
      <c r="G60" s="43" t="s">
        <v>61</v>
      </c>
      <c r="H60" s="43"/>
      <c r="I60" s="44">
        <f>-[1]Balanza!I43</f>
        <v>0</v>
      </c>
      <c r="J60" s="44">
        <v>0</v>
      </c>
      <c r="K60" s="30"/>
    </row>
    <row r="61" spans="1:11" ht="9.9499999999999993" customHeight="1" x14ac:dyDescent="0.2">
      <c r="A61" s="31"/>
      <c r="B61" s="47"/>
      <c r="C61" s="47"/>
      <c r="D61" s="59"/>
      <c r="E61" s="59"/>
      <c r="G61" s="47"/>
      <c r="H61" s="61"/>
      <c r="I61" s="56"/>
      <c r="J61" s="56"/>
      <c r="K61" s="30"/>
    </row>
    <row r="62" spans="1:11" ht="12" customHeight="1" x14ac:dyDescent="0.2">
      <c r="A62" s="31"/>
      <c r="B62" s="47"/>
      <c r="C62" s="47"/>
      <c r="D62" s="59"/>
      <c r="E62" s="59"/>
      <c r="G62" s="40" t="s">
        <v>62</v>
      </c>
      <c r="H62" s="40"/>
      <c r="I62" s="54">
        <f>I43+I49+I57</f>
        <v>171747825.98000002</v>
      </c>
      <c r="J62" s="54">
        <v>189018480.12</v>
      </c>
      <c r="K62" s="30"/>
    </row>
    <row r="63" spans="1:11" ht="9.9499999999999993" customHeight="1" x14ac:dyDescent="0.2">
      <c r="A63" s="31"/>
      <c r="B63" s="47"/>
      <c r="C63" s="47"/>
      <c r="D63" s="59"/>
      <c r="E63" s="59"/>
      <c r="G63" s="47"/>
      <c r="H63" s="34"/>
      <c r="I63" s="56"/>
      <c r="J63" s="56"/>
      <c r="K63" s="30"/>
    </row>
    <row r="64" spans="1:11" ht="12" customHeight="1" x14ac:dyDescent="0.2">
      <c r="A64" s="31"/>
      <c r="B64" s="47"/>
      <c r="C64" s="47"/>
      <c r="D64" s="59"/>
      <c r="E64" s="59"/>
      <c r="G64" s="40" t="s">
        <v>63</v>
      </c>
      <c r="H64" s="40"/>
      <c r="I64" s="54">
        <f>I39+I62</f>
        <v>188898632.57000002</v>
      </c>
      <c r="J64" s="54">
        <v>190905955.39000002</v>
      </c>
      <c r="K64" s="30"/>
    </row>
    <row r="65" spans="1:11" ht="6" customHeight="1" x14ac:dyDescent="0.2">
      <c r="A65" s="62"/>
      <c r="B65" s="63"/>
      <c r="C65" s="63"/>
      <c r="D65" s="63"/>
      <c r="E65" s="63"/>
      <c r="F65" s="64"/>
      <c r="G65" s="63"/>
      <c r="H65" s="63"/>
      <c r="I65" s="63"/>
      <c r="J65" s="63"/>
      <c r="K65" s="65"/>
    </row>
    <row r="66" spans="1:11" ht="6" customHeight="1" x14ac:dyDescent="0.2">
      <c r="B66" s="34"/>
      <c r="C66" s="66"/>
      <c r="D66" s="67"/>
      <c r="E66" s="67"/>
      <c r="G66" s="68"/>
      <c r="H66" s="66"/>
      <c r="I66" s="67"/>
      <c r="J66" s="67"/>
    </row>
    <row r="67" spans="1:11" ht="6" customHeight="1" x14ac:dyDescent="0.2">
      <c r="B67" s="34"/>
      <c r="C67" s="66"/>
      <c r="D67" s="67"/>
      <c r="E67" s="67"/>
      <c r="G67" s="68"/>
      <c r="H67" s="66"/>
      <c r="I67" s="67"/>
      <c r="J67" s="67"/>
    </row>
    <row r="68" spans="1:11" ht="6" customHeight="1" x14ac:dyDescent="0.2">
      <c r="B68" s="34"/>
      <c r="C68" s="66"/>
      <c r="D68" s="67"/>
      <c r="E68" s="67"/>
      <c r="G68" s="68"/>
      <c r="H68" s="66"/>
      <c r="I68" s="67"/>
      <c r="J68" s="67"/>
    </row>
    <row r="69" spans="1:11" ht="15" customHeight="1" x14ac:dyDescent="0.2">
      <c r="B69" s="69" t="s">
        <v>64</v>
      </c>
      <c r="C69" s="69"/>
      <c r="D69" s="69"/>
      <c r="E69" s="69"/>
      <c r="F69" s="69"/>
      <c r="G69" s="69"/>
      <c r="H69" s="69"/>
      <c r="I69" s="69"/>
      <c r="J69" s="69"/>
    </row>
    <row r="70" spans="1:11" ht="9.75" customHeight="1" x14ac:dyDescent="0.2">
      <c r="B70" s="34"/>
      <c r="C70" s="66"/>
      <c r="D70" s="67"/>
      <c r="E70" s="67"/>
      <c r="G70" s="68"/>
      <c r="H70" s="66"/>
      <c r="I70" s="67"/>
      <c r="J70" s="67"/>
    </row>
  </sheetData>
  <sheetProtection formatCells="0" selectLockedCells="1"/>
  <mergeCells count="67">
    <mergeCell ref="G64:H64"/>
    <mergeCell ref="B69:J69"/>
    <mergeCell ref="G54:H54"/>
    <mergeCell ref="G55:H55"/>
    <mergeCell ref="G57:H57"/>
    <mergeCell ref="G59:H59"/>
    <mergeCell ref="G60:H60"/>
    <mergeCell ref="G62:H62"/>
    <mergeCell ref="G45:H45"/>
    <mergeCell ref="C46:D53"/>
    <mergeCell ref="G46:H46"/>
    <mergeCell ref="G47:H47"/>
    <mergeCell ref="G49:H49"/>
    <mergeCell ref="G51:H51"/>
    <mergeCell ref="G52:H52"/>
    <mergeCell ref="G53:H53"/>
    <mergeCell ref="B38:C38"/>
    <mergeCell ref="G39:H39"/>
    <mergeCell ref="B40:C40"/>
    <mergeCell ref="G41:H41"/>
    <mergeCell ref="B42:C42"/>
    <mergeCell ref="G43:H43"/>
    <mergeCell ref="B34:C34"/>
    <mergeCell ref="G34:H34"/>
    <mergeCell ref="B35:C35"/>
    <mergeCell ref="G35:H35"/>
    <mergeCell ref="B36:C36"/>
    <mergeCell ref="B37:C37"/>
    <mergeCell ref="G37:H37"/>
    <mergeCell ref="B31:C31"/>
    <mergeCell ref="G31:H31"/>
    <mergeCell ref="B32:C32"/>
    <mergeCell ref="G32:H32"/>
    <mergeCell ref="B33:C33"/>
    <mergeCell ref="G33:H33"/>
    <mergeCell ref="G24:H24"/>
    <mergeCell ref="B25:C25"/>
    <mergeCell ref="G26:H26"/>
    <mergeCell ref="B28:C28"/>
    <mergeCell ref="G28:H28"/>
    <mergeCell ref="B30:C30"/>
    <mergeCell ref="G30:H30"/>
    <mergeCell ref="B21:C21"/>
    <mergeCell ref="G21:H21"/>
    <mergeCell ref="B22:C22"/>
    <mergeCell ref="G22:H22"/>
    <mergeCell ref="B23:C23"/>
    <mergeCell ref="G23:H23"/>
    <mergeCell ref="B18:C18"/>
    <mergeCell ref="G18:H18"/>
    <mergeCell ref="B19:C19"/>
    <mergeCell ref="G19:H19"/>
    <mergeCell ref="B20:C20"/>
    <mergeCell ref="G20:H20"/>
    <mergeCell ref="B13:C13"/>
    <mergeCell ref="G13:H13"/>
    <mergeCell ref="B15:C15"/>
    <mergeCell ref="G15:H15"/>
    <mergeCell ref="B17:C17"/>
    <mergeCell ref="G17:H17"/>
    <mergeCell ref="C2:I2"/>
    <mergeCell ref="C3:I3"/>
    <mergeCell ref="C4:I4"/>
    <mergeCell ref="A8:A9"/>
    <mergeCell ref="B8:C9"/>
    <mergeCell ref="F8:F9"/>
    <mergeCell ref="G8:H9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2018-05-16T17:11:18Z</dcterms:created>
  <dcterms:modified xsi:type="dcterms:W3CDTF">2018-05-16T17:11:57Z</dcterms:modified>
</cp:coreProperties>
</file>