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6 Ley de Disciplina Financiera\"/>
    </mc:Choice>
  </mc:AlternateContent>
  <bookViews>
    <workbookView xWindow="0" yWindow="0" windowWidth="20490" windowHeight="715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23" i="1" l="1"/>
  <c r="H13" i="1"/>
  <c r="D4" i="1"/>
  <c r="D154" i="1" s="1"/>
  <c r="G4" i="1"/>
  <c r="G154" i="1" s="1"/>
  <c r="C4" i="1"/>
  <c r="C154" i="1" s="1"/>
  <c r="F4" i="1"/>
  <c r="F154" i="1" s="1"/>
  <c r="E79" i="1"/>
  <c r="H80" i="1"/>
  <c r="E4" i="1"/>
  <c r="H5" i="1"/>
  <c r="H79" i="1"/>
  <c r="H4" i="1" l="1"/>
  <c r="H154" i="1" s="1"/>
  <c r="E154" i="1"/>
</calcChain>
</file>

<file path=xl/sharedStrings.xml><?xml version="1.0" encoding="utf-8"?>
<sst xmlns="http://schemas.openxmlformats.org/spreadsheetml/2006/main" count="282" uniqueCount="209">
  <si>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</si>
  <si>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</si>
  <si>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</si>
  <si>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</si>
  <si>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</si>
  <si>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</si>
  <si>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</si>
  <si>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</si>
  <si>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</si>
  <si>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</si>
  <si>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</si>
  <si>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</si>
  <si>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</si>
  <si>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</si>
  <si>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</si>
  <si>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</si>
  <si>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</si>
  <si>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</si>
  <si>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</si>
  <si>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</si>
  <si>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</si>
  <si>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</si>
  <si>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</si>
  <si>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</si>
  <si>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</si>
  <si>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</si>
  <si>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</si>
  <si>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</si>
  <si>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</si>
  <si>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</si>
  <si>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</si>
  <si>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</si>
  <si>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</si>
  <si>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</si>
  <si>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</si>
  <si>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</si>
  <si>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</si>
  <si>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</si>
  <si>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</si>
  <si>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</si>
  <si>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</si>
  <si>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</si>
  <si>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</si>
  <si>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</si>
  <si>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</si>
  <si>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</si>
  <si>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</si>
  <si>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</si>
  <si>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</si>
  <si>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</si>
  <si>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</si>
  <si>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</si>
  <si>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</si>
  <si>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</si>
  <si>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</si>
  <si>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</si>
  <si>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</si>
  <si>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</si>
  <si>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</si>
  <si>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</si>
  <si>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</si>
  <si>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</si>
  <si>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</si>
  <si>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</si>
  <si>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</si>
  <si>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</si>
  <si>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</si>
  <si>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</si>
  <si>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</si>
  <si>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</si>
  <si>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</si>
  <si>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</si>
  <si>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</si>
  <si>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</si>
  <si>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</si>
  <si>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</si>
  <si>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</si>
  <si>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</si>
  <si>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</si>
  <si>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</si>
  <si>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</si>
  <si>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</si>
  <si>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</si>
  <si>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</si>
  <si>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</si>
  <si>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</si>
  <si>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</si>
  <si>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</si>
  <si>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</si>
  <si>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</si>
  <si>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</si>
  <si>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</si>
  <si>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</si>
  <si>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</si>
  <si>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</si>
  <si>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</si>
  <si>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</si>
  <si>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</si>
  <si>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</si>
  <si>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</si>
  <si>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</si>
  <si>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</si>
  <si>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</si>
  <si>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</si>
  <si>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</si>
  <si>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</si>
  <si>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</si>
  <si>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</si>
  <si>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</si>
  <si>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</si>
  <si>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</si>
  <si>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</si>
  <si>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</si>
  <si>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</si>
  <si>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</si>
  <si>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</si>
  <si>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</si>
  <si>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</si>
  <si>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</si>
  <si>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</si>
  <si>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</si>
  <si>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</si>
  <si>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</si>
  <si>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</si>
  <si>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</si>
  <si>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</si>
  <si>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</si>
  <si>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</si>
  <si>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</si>
  <si>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</si>
  <si>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</si>
  <si>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</si>
  <si>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</si>
  <si>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</si>
  <si>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</si>
  <si>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</si>
  <si>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</si>
  <si>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</si>
  <si>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</si>
  <si>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</si>
  <si>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</si>
  <si>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</si>
  <si>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</si>
  <si>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</si>
  <si>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</si>
  <si>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</si>
  <si>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</si>
  <si>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</si>
  <si>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</si>
  <si>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</si>
  <si>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</si>
  <si>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</si>
  <si>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</si>
  <si>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</si>
  <si>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</si>
  <si>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</si>
  <si>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</si>
  <si>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</si>
  <si>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</si>
  <si>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</si>
  <si>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</si>
  <si>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</si>
  <si>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</si>
  <si>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</si>
  <si>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</si>
  <si>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</si>
  <si>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</si>
  <si>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</si>
  <si>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</si>
  <si>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</si>
  <si>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</si>
  <si>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</si>
  <si>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</si>
  <si>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</si>
  <si>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</si>
  <si>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</si>
  <si>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</si>
  <si>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</si>
  <si>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</si>
  <si>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</si>
  <si>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</si>
  <si>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</si>
  <si>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</si>
  <si>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</si>
  <si>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</si>
  <si>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</si>
  <si>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</si>
  <si>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</si>
  <si>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</si>
  <si>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</si>
  <si>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</si>
  <si>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</si>
  <si>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</si>
  <si>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</si>
  <si>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</si>
  <si>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</si>
  <si>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</si>
  <si>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</si>
  <si>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</si>
  <si>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</si>
  <si>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</si>
  <si>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</si>
  <si>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</si>
  <si>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</si>
  <si>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</si>
  <si>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</si>
  <si>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</si>
  <si>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Secretaría Ejecutiva del Sistema Estatal Anticorrupción de Guanajuato
Clasificación por Objeto del Gasto (Capítulo y Concepto)
al 31 de Marzo de 2019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</si>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</sst>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61">
    <xf numFmtId="0" fontId="0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164" fontId="13" fillId="0" borderId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" fillId="0" borderId="0"/>
    <xf numFmtId="43" fontId="1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3" borderId="14" applyNumberFormat="0" applyFont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166" fontId="14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6" fillId="13" borderId="16" applyNumberFormat="0" applyProtection="0">
      <alignment horizontal="left" vertical="center" indent="1"/>
    </xf>
  </cellStyleXfs>
  <cellXfs count="42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3" fillId="0" borderId="12" xfId="0" applyFont="1" applyBorder="1"/>
    <xf numFmtId="0" fontId="13" fillId="12" borderId="0" xfId="2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</cellXfs>
  <cellStyles count="261">
    <cellStyle name="=C:\WINNT\SYSTEM32\COMMAND.COM" xfId="7"/>
    <cellStyle name="20% - Énfasis1 2" xfId="121"/>
    <cellStyle name="20% - Énfasis2 2" xfId="122"/>
    <cellStyle name="20% - Énfasis3 2" xfId="123"/>
    <cellStyle name="20% - Énfasis4 2" xfId="124"/>
    <cellStyle name="40% - Énfasis3 2" xfId="125"/>
    <cellStyle name="60% - Énfasis3 2" xfId="126"/>
    <cellStyle name="60% - Énfasis4 2" xfId="127"/>
    <cellStyle name="60% - Énfasis6 2" xfId="128"/>
    <cellStyle name="Euro" xfId="28"/>
    <cellStyle name="Fecha" xfId="38"/>
    <cellStyle name="Fijo" xfId="39"/>
    <cellStyle name="HEADING1" xfId="40"/>
    <cellStyle name="HEADING2" xfId="41"/>
    <cellStyle name="Millares 10" xfId="142"/>
    <cellStyle name="Millares 11" xfId="23"/>
    <cellStyle name="Millares 12" xfId="42"/>
    <cellStyle name="Millares 13" xfId="43"/>
    <cellStyle name="Millares 14" xfId="44"/>
    <cellStyle name="Millares 15" xfId="45"/>
    <cellStyle name="Millares 16" xfId="3"/>
    <cellStyle name="Millares 2" xfId="8"/>
    <cellStyle name="Millares 2 10" xfId="47"/>
    <cellStyle name="Millares 2 11" xfId="48"/>
    <cellStyle name="Millares 2 12" xfId="49"/>
    <cellStyle name="Millares 2 13" xfId="50"/>
    <cellStyle name="Millares 2 14" xfId="51"/>
    <cellStyle name="Millares 2 15" xfId="52"/>
    <cellStyle name="Millares 2 16" xfId="132"/>
    <cellStyle name="Millares 2 17" xfId="137"/>
    <cellStyle name="Millares 2 18" xfId="46"/>
    <cellStyle name="Millares 2 19" xfId="25"/>
    <cellStyle name="Millares 2 2" xfId="29"/>
    <cellStyle name="Millares 2 2 2" xfId="143"/>
    <cellStyle name="Millares 2 2 3" xfId="53"/>
    <cellStyle name="Millares 2 3" xfId="30"/>
    <cellStyle name="Millares 2 3 2" xfId="54"/>
    <cellStyle name="Millares 2 4" xfId="10"/>
    <cellStyle name="Millares 2 4 2" xfId="55"/>
    <cellStyle name="Millares 2 5" xfId="56"/>
    <cellStyle name="Millares 2 6" xfId="57"/>
    <cellStyle name="Millares 2 7" xfId="58"/>
    <cellStyle name="Millares 2 8" xfId="59"/>
    <cellStyle name="Millares 2 9" xfId="60"/>
    <cellStyle name="Millares 3" xfId="5"/>
    <cellStyle name="Millares 3 2" xfId="61"/>
    <cellStyle name="Millares 3 3" xfId="62"/>
    <cellStyle name="Millares 3 4" xfId="63"/>
    <cellStyle name="Millares 3 5" xfId="64"/>
    <cellStyle name="Millares 3 6" xfId="129"/>
    <cellStyle name="Millares 3 7" xfId="31"/>
    <cellStyle name="Millares 4" xfId="65"/>
    <cellStyle name="Millares 4 2" xfId="120"/>
    <cellStyle name="Millares 4 3" xfId="144"/>
    <cellStyle name="Millares 5" xfId="145"/>
    <cellStyle name="Millares 6" xfId="66"/>
    <cellStyle name="Millares 7" xfId="67"/>
    <cellStyle name="Millares 8" xfId="68"/>
    <cellStyle name="Millares 8 2" xfId="146"/>
    <cellStyle name="Millares 9" xfId="147"/>
    <cellStyle name="Moneda 2" xfId="32"/>
    <cellStyle name="Normal" xfId="0" builtinId="0"/>
    <cellStyle name="Normal 10" xfId="148"/>
    <cellStyle name="Normal 10 2" xfId="69"/>
    <cellStyle name="Normal 10 3" xfId="70"/>
    <cellStyle name="Normal 10 4" xfId="71"/>
    <cellStyle name="Normal 10 5" xfId="72"/>
    <cellStyle name="Normal 11" xfId="20"/>
    <cellStyle name="Normal 12" xfId="73"/>
    <cellStyle name="Normal 12 2" xfId="149"/>
    <cellStyle name="Normal 13" xfId="150"/>
    <cellStyle name="Normal 14" xfId="74"/>
    <cellStyle name="Normal 15" xfId="19"/>
    <cellStyle name="Normal 16" xfId="21"/>
    <cellStyle name="Normal 17" xfId="2"/>
    <cellStyle name="Normal 2" xfId="1"/>
    <cellStyle name="Normal 2 10" xfId="75"/>
    <cellStyle name="Normal 2 10 2" xfId="151"/>
    <cellStyle name="Normal 2 10 3" xfId="152"/>
    <cellStyle name="Normal 2 11" xfId="76"/>
    <cellStyle name="Normal 2 11 2" xfId="153"/>
    <cellStyle name="Normal 2 11 3" xfId="154"/>
    <cellStyle name="Normal 2 12" xfId="77"/>
    <cellStyle name="Normal 2 12 2" xfId="155"/>
    <cellStyle name="Normal 2 12 3" xfId="156"/>
    <cellStyle name="Normal 2 13" xfId="78"/>
    <cellStyle name="Normal 2 13 2" xfId="157"/>
    <cellStyle name="Normal 2 13 3" xfId="158"/>
    <cellStyle name="Normal 2 14" xfId="79"/>
    <cellStyle name="Normal 2 14 2" xfId="159"/>
    <cellStyle name="Normal 2 14 3" xfId="160"/>
    <cellStyle name="Normal 2 15" xfId="80"/>
    <cellStyle name="Normal 2 15 2" xfId="161"/>
    <cellStyle name="Normal 2 15 3" xfId="162"/>
    <cellStyle name="Normal 2 16" xfId="81"/>
    <cellStyle name="Normal 2 16 2" xfId="163"/>
    <cellStyle name="Normal 2 16 3" xfId="164"/>
    <cellStyle name="Normal 2 17" xfId="82"/>
    <cellStyle name="Normal 2 17 2" xfId="165"/>
    <cellStyle name="Normal 2 17 3" xfId="166"/>
    <cellStyle name="Normal 2 18" xfId="83"/>
    <cellStyle name="Normal 2 18 2" xfId="167"/>
    <cellStyle name="Normal 2 19" xfId="130"/>
    <cellStyle name="Normal 2 2" xfId="4"/>
    <cellStyle name="Normal 2 2 10" xfId="169"/>
    <cellStyle name="Normal 2 2 11" xfId="170"/>
    <cellStyle name="Normal 2 2 12" xfId="171"/>
    <cellStyle name="Normal 2 2 13" xfId="172"/>
    <cellStyle name="Normal 2 2 14" xfId="173"/>
    <cellStyle name="Normal 2 2 15" xfId="174"/>
    <cellStyle name="Normal 2 2 16" xfId="175"/>
    <cellStyle name="Normal 2 2 17" xfId="176"/>
    <cellStyle name="Normal 2 2 18" xfId="177"/>
    <cellStyle name="Normal 2 2 19" xfId="178"/>
    <cellStyle name="Normal 2 2 2" xfId="179"/>
    <cellStyle name="Normal 2 2 2 2" xfId="180"/>
    <cellStyle name="Normal 2 2 2 3" xfId="181"/>
    <cellStyle name="Normal 2 2 2 4" xfId="182"/>
    <cellStyle name="Normal 2 2 2 5" xfId="183"/>
    <cellStyle name="Normal 2 2 2 6" xfId="184"/>
    <cellStyle name="Normal 2 2 2 7" xfId="185"/>
    <cellStyle name="Normal 2 2 20" xfId="186"/>
    <cellStyle name="Normal 2 2 21" xfId="187"/>
    <cellStyle name="Normal 2 2 22" xfId="188"/>
    <cellStyle name="Normal 2 2 23" xfId="16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20" xfId="196"/>
    <cellStyle name="Normal 2 21" xfId="197"/>
    <cellStyle name="Normal 2 22" xfId="198"/>
    <cellStyle name="Normal 2 23" xfId="199"/>
    <cellStyle name="Normal 2 24" xfId="200"/>
    <cellStyle name="Normal 2 25" xfId="201"/>
    <cellStyle name="Normal 2 26" xfId="202"/>
    <cellStyle name="Normal 2 27" xfId="203"/>
    <cellStyle name="Normal 2 28" xfId="204"/>
    <cellStyle name="Normal 2 29" xfId="205"/>
    <cellStyle name="Normal 2 3" xfId="12"/>
    <cellStyle name="Normal 2 3 2" xfId="15"/>
    <cellStyle name="Normal 2 3 2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18"/>
    <cellStyle name="Normal 2 3 9" xfId="84"/>
    <cellStyle name="Normal 2 30" xfId="212"/>
    <cellStyle name="Normal 2 31" xfId="24"/>
    <cellStyle name="Normal 2 32" xfId="22"/>
    <cellStyle name="Normal 2 33" xfId="6"/>
    <cellStyle name="Normal 2 4" xfId="85"/>
    <cellStyle name="Normal 2 4 2" xfId="213"/>
    <cellStyle name="Normal 2 4 3" xfId="214"/>
    <cellStyle name="Normal 2 5" xfId="86"/>
    <cellStyle name="Normal 2 5 2" xfId="215"/>
    <cellStyle name="Normal 2 5 3" xfId="216"/>
    <cellStyle name="Normal 2 6" xfId="87"/>
    <cellStyle name="Normal 2 6 2" xfId="217"/>
    <cellStyle name="Normal 2 6 3" xfId="218"/>
    <cellStyle name="Normal 2 7" xfId="88"/>
    <cellStyle name="Normal 2 7 2" xfId="219"/>
    <cellStyle name="Normal 2 7 3" xfId="220"/>
    <cellStyle name="Normal 2 8" xfId="89"/>
    <cellStyle name="Normal 2 8 2" xfId="221"/>
    <cellStyle name="Normal 2 8 3" xfId="222"/>
    <cellStyle name="Normal 2 82" xfId="223"/>
    <cellStyle name="Normal 2 83" xfId="224"/>
    <cellStyle name="Normal 2 86" xfId="225"/>
    <cellStyle name="Normal 2 9" xfId="90"/>
    <cellStyle name="Normal 2 9 2" xfId="226"/>
    <cellStyle name="Normal 2 9 3" xfId="227"/>
    <cellStyle name="Normal 3" xfId="14"/>
    <cellStyle name="Normal 3 10" xfId="26"/>
    <cellStyle name="Normal 3 2" xfId="16"/>
    <cellStyle name="Normal 3 2 2" xfId="92"/>
    <cellStyle name="Normal 3 3" xfId="93"/>
    <cellStyle name="Normal 3 4" xfId="94"/>
    <cellStyle name="Normal 3 5" xfId="95"/>
    <cellStyle name="Normal 3 6" xfId="96"/>
    <cellStyle name="Normal 3 7" xfId="97"/>
    <cellStyle name="Normal 3 8" xfId="98"/>
    <cellStyle name="Normal 3 9" xfId="91"/>
    <cellStyle name="Normal 4" xfId="33"/>
    <cellStyle name="Normal 4 2" xfId="17"/>
    <cellStyle name="Normal 4 2 2" xfId="133"/>
    <cellStyle name="Normal 4 3" xfId="138"/>
    <cellStyle name="Normal 4 4" xfId="141"/>
    <cellStyle name="Normal 4 5" xfId="99"/>
    <cellStyle name="Normal 5" xfId="34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35"/>
    <cellStyle name="Normal 5 2 2" xfId="236"/>
    <cellStyle name="Normal 5 3" xfId="100"/>
    <cellStyle name="Normal 5 3 2" xfId="237"/>
    <cellStyle name="Normal 5 4" xfId="101"/>
    <cellStyle name="Normal 5 4 2" xfId="238"/>
    <cellStyle name="Normal 5 5" xfId="102"/>
    <cellStyle name="Normal 5 5 2" xfId="239"/>
    <cellStyle name="Normal 5 6" xfId="134"/>
    <cellStyle name="Normal 5 7" xfId="139"/>
    <cellStyle name="Normal 5 7 2" xfId="240"/>
    <cellStyle name="Normal 5 8" xfId="241"/>
    <cellStyle name="Normal 5 9" xfId="242"/>
    <cellStyle name="Normal 56" xfId="135"/>
    <cellStyle name="Normal 6" xfId="36"/>
    <cellStyle name="Normal 6 2" xfId="37"/>
    <cellStyle name="Normal 6 3" xfId="103"/>
    <cellStyle name="Normal 7" xfId="13"/>
    <cellStyle name="Normal 7 10" xfId="244"/>
    <cellStyle name="Normal 7 11" xfId="245"/>
    <cellStyle name="Normal 7 12" xfId="246"/>
    <cellStyle name="Normal 7 13" xfId="247"/>
    <cellStyle name="Normal 7 14" xfId="248"/>
    <cellStyle name="Normal 7 15" xfId="249"/>
    <cellStyle name="Normal 7 16" xfId="250"/>
    <cellStyle name="Normal 7 17" xfId="251"/>
    <cellStyle name="Normal 7 18" xfId="243"/>
    <cellStyle name="Normal 7 19" xfId="104"/>
    <cellStyle name="Normal 7 2" xfId="252"/>
    <cellStyle name="Normal 7 3" xfId="253"/>
    <cellStyle name="Normal 7 4" xfId="254"/>
    <cellStyle name="Normal 7 5" xfId="255"/>
    <cellStyle name="Normal 7 6" xfId="256"/>
    <cellStyle name="Normal 7 7" xfId="257"/>
    <cellStyle name="Normal 7 8" xfId="258"/>
    <cellStyle name="Normal 7 9" xfId="259"/>
    <cellStyle name="Normal 8" xfId="11"/>
    <cellStyle name="Normal 8 2" xfId="105"/>
    <cellStyle name="Normal 9" xfId="9"/>
    <cellStyle name="Normal 9 2" xfId="140"/>
    <cellStyle name="Normal 9 3" xfId="131"/>
    <cellStyle name="Notas 2" xfId="106"/>
    <cellStyle name="Porcentaje 2" xfId="136"/>
    <cellStyle name="Porcentual 2" xfId="27"/>
    <cellStyle name="SAPBEXstdItem" xfId="260"/>
    <cellStyle name="Total 10" xfId="107"/>
    <cellStyle name="Total 11" xfId="108"/>
    <cellStyle name="Total 12" xfId="109"/>
    <cellStyle name="Total 13" xfId="110"/>
    <cellStyle name="Total 14" xfId="111"/>
    <cellStyle name="Total 2" xfId="112"/>
    <cellStyle name="Total 3" xfId="113"/>
    <cellStyle name="Total 4" xfId="114"/>
    <cellStyle name="Total 5" xfId="115"/>
    <cellStyle name="Total 6" xfId="116"/>
    <cellStyle name="Total 7" xfId="117"/>
    <cellStyle name="Total 8" xfId="118"/>
    <cellStyle name="Total 9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160</xdr:row>
      <xdr:rowOff>66675</xdr:rowOff>
    </xdr:from>
    <xdr:to>
      <xdr:col>7</xdr:col>
      <xdr:colOff>66675</xdr:colOff>
      <xdr:row>166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6203275"/>
          <a:ext cx="91440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zoomScaleNormal="100" workbookViewId="0">
      <selection activeCell="B170" sqref="B170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6" t="s">
        <v>207</v>
      </c>
      <c r="B1" s="28"/>
      <c r="C1" s="28"/>
      <c r="D1" s="28"/>
      <c r="E1" s="28"/>
      <c r="F1" s="28"/>
      <c r="G1" s="28"/>
      <c r="H1" s="29"/>
    </row>
    <row r="2" spans="1:8">
      <c r="A2" s="26"/>
      <c r="B2" s="27"/>
      <c r="C2" s="25" t="s">
        <v>0</v>
      </c>
      <c r="D2" s="25"/>
      <c r="E2" s="25"/>
      <c r="F2" s="25"/>
      <c r="G2" s="25"/>
      <c r="H2" s="2"/>
    </row>
    <row r="3" spans="1:8" ht="22.5">
      <c r="A3" s="30" t="s">
        <v>1</v>
      </c>
      <c r="B3" s="31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2" t="s">
        <v>8</v>
      </c>
      <c r="B4" s="33"/>
      <c r="C4" s="5">
        <f>C5+C13+C23+C33+C43+C53+C57+C66+C70</f>
        <v>15795658.6</v>
      </c>
      <c r="D4" s="5">
        <f t="shared" ref="D4:H4" si="0">D5+D13+D23+D33+D43+D53+D57+D66+D70</f>
        <v>362549.39999999997</v>
      </c>
      <c r="E4" s="5">
        <f t="shared" si="0"/>
        <v>16158208</v>
      </c>
      <c r="F4" s="5">
        <f t="shared" si="0"/>
        <v>2297720.08</v>
      </c>
      <c r="G4" s="5">
        <f t="shared" si="0"/>
        <v>2173936.29</v>
      </c>
      <c r="H4" s="5">
        <f t="shared" si="0"/>
        <v>13860487.919999998</v>
      </c>
    </row>
    <row r="5" spans="1:8">
      <c r="A5" s="34" t="s">
        <v>9</v>
      </c>
      <c r="B5" s="35"/>
      <c r="C5" s="6">
        <f>SUM(C6:C12)</f>
        <v>5093535</v>
      </c>
      <c r="D5" s="6">
        <f t="shared" ref="D5:H5" si="1">SUM(D6:D12)</f>
        <v>341900.05</v>
      </c>
      <c r="E5" s="6">
        <f t="shared" si="1"/>
        <v>5435435.0499999998</v>
      </c>
      <c r="F5" s="6">
        <f t="shared" si="1"/>
        <v>816520.47</v>
      </c>
      <c r="G5" s="6">
        <f t="shared" si="1"/>
        <v>816520.47</v>
      </c>
      <c r="H5" s="6">
        <f t="shared" si="1"/>
        <v>4618914.58</v>
      </c>
    </row>
    <row r="6" spans="1:8">
      <c r="A6" s="15" t="s">
        <v>85</v>
      </c>
      <c r="B6" s="16" t="s">
        <v>10</v>
      </c>
      <c r="C6" s="7">
        <v>1299360</v>
      </c>
      <c r="D6" s="7">
        <v>26040</v>
      </c>
      <c r="E6" s="7">
        <f>C6+D6</f>
        <v>1325400</v>
      </c>
      <c r="F6" s="7">
        <v>202713.17</v>
      </c>
      <c r="G6" s="7">
        <v>202713.17</v>
      </c>
      <c r="H6" s="7">
        <f>E6-F6</f>
        <v>1122686.83</v>
      </c>
    </row>
    <row r="7" spans="1:8">
      <c r="A7" s="15" t="s">
        <v>86</v>
      </c>
      <c r="B7" s="16" t="s">
        <v>11</v>
      </c>
      <c r="C7" s="7">
        <v>0</v>
      </c>
      <c r="D7" s="7">
        <v>104146.05</v>
      </c>
      <c r="E7" s="7">
        <f t="shared" ref="E7:E12" si="2">C7+D7</f>
        <v>104146.05</v>
      </c>
      <c r="F7" s="7">
        <v>102217.45</v>
      </c>
      <c r="G7" s="7">
        <v>102217.45</v>
      </c>
      <c r="H7" s="7">
        <f t="shared" ref="H7:H70" si="3">E7-F7</f>
        <v>1928.6000000000058</v>
      </c>
    </row>
    <row r="8" spans="1:8">
      <c r="A8" s="15" t="s">
        <v>87</v>
      </c>
      <c r="B8" s="16" t="s">
        <v>12</v>
      </c>
      <c r="C8" s="7">
        <v>1818841</v>
      </c>
      <c r="D8" s="7">
        <v>30328</v>
      </c>
      <c r="E8" s="7">
        <f t="shared" si="2"/>
        <v>1849169</v>
      </c>
      <c r="F8" s="7">
        <v>194761.36</v>
      </c>
      <c r="G8" s="7">
        <v>194761.36</v>
      </c>
      <c r="H8" s="7">
        <f t="shared" si="3"/>
        <v>1654407.6400000001</v>
      </c>
    </row>
    <row r="9" spans="1:8">
      <c r="A9" s="15" t="s">
        <v>88</v>
      </c>
      <c r="B9" s="16" t="s">
        <v>13</v>
      </c>
      <c r="C9" s="7">
        <v>455348</v>
      </c>
      <c r="D9" s="7">
        <v>8748</v>
      </c>
      <c r="E9" s="7">
        <f t="shared" si="2"/>
        <v>464096</v>
      </c>
      <c r="F9" s="7">
        <v>62841.1</v>
      </c>
      <c r="G9" s="7">
        <v>62841.1</v>
      </c>
      <c r="H9" s="7">
        <f t="shared" si="3"/>
        <v>401254.9</v>
      </c>
    </row>
    <row r="10" spans="1:8">
      <c r="A10" s="15" t="s">
        <v>89</v>
      </c>
      <c r="B10" s="16" t="s">
        <v>14</v>
      </c>
      <c r="C10" s="7">
        <v>1516524</v>
      </c>
      <c r="D10" s="7">
        <v>172572</v>
      </c>
      <c r="E10" s="7">
        <f t="shared" si="2"/>
        <v>1689096</v>
      </c>
      <c r="F10" s="7">
        <v>253987.39</v>
      </c>
      <c r="G10" s="7">
        <v>253987.39</v>
      </c>
      <c r="H10" s="7">
        <f t="shared" si="3"/>
        <v>1435108.6099999999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3462</v>
      </c>
      <c r="D12" s="7">
        <v>66</v>
      </c>
      <c r="E12" s="7">
        <f t="shared" si="2"/>
        <v>3528</v>
      </c>
      <c r="F12" s="7">
        <v>0</v>
      </c>
      <c r="G12" s="7">
        <v>0</v>
      </c>
      <c r="H12" s="7">
        <f t="shared" si="3"/>
        <v>3528</v>
      </c>
    </row>
    <row r="13" spans="1:8">
      <c r="A13" s="34" t="s">
        <v>17</v>
      </c>
      <c r="B13" s="35"/>
      <c r="C13" s="6">
        <f>SUM(C14:C22)</f>
        <v>304500</v>
      </c>
      <c r="D13" s="6">
        <f t="shared" ref="D13:G13" si="4">SUM(D14:D22)</f>
        <v>0</v>
      </c>
      <c r="E13" s="6">
        <f t="shared" si="4"/>
        <v>304500</v>
      </c>
      <c r="F13" s="6">
        <f t="shared" si="4"/>
        <v>33338.480000000003</v>
      </c>
      <c r="G13" s="6">
        <f t="shared" si="4"/>
        <v>33338.480000000003</v>
      </c>
      <c r="H13" s="6">
        <f t="shared" si="3"/>
        <v>271161.52</v>
      </c>
    </row>
    <row r="14" spans="1:8">
      <c r="A14" s="15" t="s">
        <v>92</v>
      </c>
      <c r="B14" s="16" t="s">
        <v>18</v>
      </c>
      <c r="C14" s="7">
        <v>118000</v>
      </c>
      <c r="D14" s="7">
        <v>-2000</v>
      </c>
      <c r="E14" s="7">
        <f t="shared" ref="E14:E22" si="5">C14+D14</f>
        <v>116000</v>
      </c>
      <c r="F14" s="7">
        <v>22933.759999999998</v>
      </c>
      <c r="G14" s="7">
        <v>22933.759999999998</v>
      </c>
      <c r="H14" s="7">
        <f t="shared" si="3"/>
        <v>93066.240000000005</v>
      </c>
    </row>
    <row r="15" spans="1:8">
      <c r="A15" s="15" t="s">
        <v>93</v>
      </c>
      <c r="B15" s="16" t="s">
        <v>19</v>
      </c>
      <c r="C15" s="7">
        <v>35000</v>
      </c>
      <c r="D15" s="7">
        <v>0</v>
      </c>
      <c r="E15" s="7">
        <f t="shared" si="5"/>
        <v>35000</v>
      </c>
      <c r="F15" s="7">
        <v>4546.6000000000004</v>
      </c>
      <c r="G15" s="7">
        <v>4546.6000000000004</v>
      </c>
      <c r="H15" s="7">
        <f t="shared" si="3"/>
        <v>30453.4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30000</v>
      </c>
      <c r="D17" s="7">
        <v>0</v>
      </c>
      <c r="E17" s="7">
        <f t="shared" si="5"/>
        <v>30000</v>
      </c>
      <c r="F17" s="7">
        <v>1218</v>
      </c>
      <c r="G17" s="7">
        <v>1218</v>
      </c>
      <c r="H17" s="7">
        <f t="shared" si="3"/>
        <v>28782</v>
      </c>
    </row>
    <row r="18" spans="1:8">
      <c r="A18" s="15" t="s">
        <v>96</v>
      </c>
      <c r="B18" s="16" t="s">
        <v>22</v>
      </c>
      <c r="C18" s="7">
        <v>7000</v>
      </c>
      <c r="D18" s="7">
        <v>0</v>
      </c>
      <c r="E18" s="7">
        <f t="shared" si="5"/>
        <v>7000</v>
      </c>
      <c r="F18" s="7">
        <v>0</v>
      </c>
      <c r="G18" s="7">
        <v>0</v>
      </c>
      <c r="H18" s="7">
        <f t="shared" si="3"/>
        <v>7000</v>
      </c>
    </row>
    <row r="19" spans="1:8">
      <c r="A19" s="15" t="s">
        <v>97</v>
      </c>
      <c r="B19" s="16" t="s">
        <v>23</v>
      </c>
      <c r="C19" s="7">
        <v>108000</v>
      </c>
      <c r="D19" s="7">
        <v>0</v>
      </c>
      <c r="E19" s="7">
        <f t="shared" si="5"/>
        <v>108000</v>
      </c>
      <c r="F19" s="7">
        <v>2730.15</v>
      </c>
      <c r="G19" s="7">
        <v>2730.15</v>
      </c>
      <c r="H19" s="7">
        <f t="shared" si="3"/>
        <v>105269.85</v>
      </c>
    </row>
    <row r="20" spans="1:8">
      <c r="A20" s="15" t="s">
        <v>98</v>
      </c>
      <c r="B20" s="16" t="s">
        <v>24</v>
      </c>
      <c r="C20" s="7"/>
      <c r="D20" s="7"/>
      <c r="E20" s="7">
        <f t="shared" si="5"/>
        <v>0</v>
      </c>
      <c r="F20" s="7"/>
      <c r="G20" s="7"/>
      <c r="H20" s="7">
        <f t="shared" si="3"/>
        <v>0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6500</v>
      </c>
      <c r="D22" s="7">
        <v>2000</v>
      </c>
      <c r="E22" s="7">
        <f t="shared" si="5"/>
        <v>8500</v>
      </c>
      <c r="F22" s="7">
        <v>1909.97</v>
      </c>
      <c r="G22" s="7">
        <v>1909.97</v>
      </c>
      <c r="H22" s="7">
        <f t="shared" si="3"/>
        <v>6590.03</v>
      </c>
    </row>
    <row r="23" spans="1:8">
      <c r="A23" s="34" t="s">
        <v>27</v>
      </c>
      <c r="B23" s="35"/>
      <c r="C23" s="6">
        <f>SUM(C24:C32)</f>
        <v>9637487.5999999996</v>
      </c>
      <c r="D23" s="6">
        <f t="shared" ref="D23:G23" si="6">SUM(D24:D32)</f>
        <v>20649.349999999999</v>
      </c>
      <c r="E23" s="6">
        <f t="shared" si="6"/>
        <v>9658136.9499999993</v>
      </c>
      <c r="F23" s="6">
        <f t="shared" si="6"/>
        <v>1447861.13</v>
      </c>
      <c r="G23" s="6">
        <f t="shared" si="6"/>
        <v>1324077.3400000001</v>
      </c>
      <c r="H23" s="6">
        <f t="shared" si="3"/>
        <v>8210275.8199999994</v>
      </c>
    </row>
    <row r="24" spans="1:8">
      <c r="A24" s="15" t="s">
        <v>101</v>
      </c>
      <c r="B24" s="16" t="s">
        <v>28</v>
      </c>
      <c r="C24" s="7">
        <v>78000</v>
      </c>
      <c r="D24" s="7">
        <v>0</v>
      </c>
      <c r="E24" s="7">
        <f t="shared" ref="E24:E32" si="7">C24+D24</f>
        <v>78000</v>
      </c>
      <c r="F24" s="7">
        <v>0</v>
      </c>
      <c r="G24" s="7">
        <v>0</v>
      </c>
      <c r="H24" s="7">
        <f t="shared" si="3"/>
        <v>78000</v>
      </c>
    </row>
    <row r="25" spans="1:8">
      <c r="A25" s="15" t="s">
        <v>102</v>
      </c>
      <c r="B25" s="16" t="s">
        <v>29</v>
      </c>
      <c r="C25" s="7">
        <v>476000</v>
      </c>
      <c r="D25" s="7">
        <v>-6000</v>
      </c>
      <c r="E25" s="7">
        <f t="shared" si="7"/>
        <v>470000</v>
      </c>
      <c r="F25" s="7">
        <v>86136.72</v>
      </c>
      <c r="G25" s="7">
        <v>86136.72</v>
      </c>
      <c r="H25" s="7">
        <f t="shared" si="3"/>
        <v>383863.28</v>
      </c>
    </row>
    <row r="26" spans="1:8">
      <c r="A26" s="15" t="s">
        <v>103</v>
      </c>
      <c r="B26" s="16" t="s">
        <v>30</v>
      </c>
      <c r="C26" s="7">
        <v>8046751.5999999996</v>
      </c>
      <c r="D26" s="7">
        <v>3500</v>
      </c>
      <c r="E26" s="7">
        <f t="shared" si="7"/>
        <v>8050251.5999999996</v>
      </c>
      <c r="F26" s="7">
        <v>1309136.8899999999</v>
      </c>
      <c r="G26" s="7">
        <v>1185353.1000000001</v>
      </c>
      <c r="H26" s="7">
        <f t="shared" si="3"/>
        <v>6741114.71</v>
      </c>
    </row>
    <row r="27" spans="1:8">
      <c r="A27" s="15" t="s">
        <v>104</v>
      </c>
      <c r="B27" s="16" t="s">
        <v>31</v>
      </c>
      <c r="C27" s="7"/>
      <c r="D27" s="7"/>
      <c r="E27" s="7">
        <f t="shared" si="7"/>
        <v>0</v>
      </c>
      <c r="F27" s="7"/>
      <c r="G27" s="7"/>
      <c r="H27" s="7">
        <f t="shared" si="3"/>
        <v>0</v>
      </c>
    </row>
    <row r="28" spans="1:8">
      <c r="A28" s="15" t="s">
        <v>105</v>
      </c>
      <c r="B28" s="16" t="s">
        <v>32</v>
      </c>
      <c r="C28" s="7">
        <v>192500</v>
      </c>
      <c r="D28" s="7">
        <v>0</v>
      </c>
      <c r="E28" s="7">
        <f t="shared" si="7"/>
        <v>192500</v>
      </c>
      <c r="F28" s="7">
        <v>17227.34</v>
      </c>
      <c r="G28" s="7">
        <v>17227.34</v>
      </c>
      <c r="H28" s="7">
        <f t="shared" si="3"/>
        <v>175272.66</v>
      </c>
    </row>
    <row r="29" spans="1:8">
      <c r="A29" s="15" t="s">
        <v>106</v>
      </c>
      <c r="B29" s="16" t="s">
        <v>33</v>
      </c>
      <c r="C29" s="7">
        <v>316200</v>
      </c>
      <c r="D29" s="7">
        <v>0</v>
      </c>
      <c r="E29" s="7">
        <f t="shared" si="7"/>
        <v>316200</v>
      </c>
      <c r="F29" s="7">
        <v>14210</v>
      </c>
      <c r="G29" s="7">
        <v>14210</v>
      </c>
      <c r="H29" s="7">
        <f t="shared" si="3"/>
        <v>301990</v>
      </c>
    </row>
    <row r="30" spans="1:8">
      <c r="A30" s="15" t="s">
        <v>107</v>
      </c>
      <c r="B30" s="16" t="s">
        <v>34</v>
      </c>
      <c r="C30" s="7">
        <v>140000</v>
      </c>
      <c r="D30" s="7">
        <v>0</v>
      </c>
      <c r="E30" s="7">
        <f t="shared" si="7"/>
        <v>140000</v>
      </c>
      <c r="F30" s="7">
        <v>3089</v>
      </c>
      <c r="G30" s="7">
        <v>3089</v>
      </c>
      <c r="H30" s="7">
        <f t="shared" si="3"/>
        <v>136911</v>
      </c>
    </row>
    <row r="31" spans="1:8">
      <c r="A31" s="15" t="s">
        <v>108</v>
      </c>
      <c r="B31" s="16" t="s">
        <v>35</v>
      </c>
      <c r="C31" s="7">
        <v>301508</v>
      </c>
      <c r="D31" s="7">
        <v>2500</v>
      </c>
      <c r="E31" s="7">
        <f t="shared" si="7"/>
        <v>304008</v>
      </c>
      <c r="F31" s="7">
        <v>1635.68</v>
      </c>
      <c r="G31" s="7">
        <v>1635.68</v>
      </c>
      <c r="H31" s="7">
        <f t="shared" si="3"/>
        <v>302372.32</v>
      </c>
    </row>
    <row r="32" spans="1:8">
      <c r="A32" s="15" t="s">
        <v>109</v>
      </c>
      <c r="B32" s="16" t="s">
        <v>36</v>
      </c>
      <c r="C32" s="7">
        <v>86528</v>
      </c>
      <c r="D32" s="7">
        <v>20649.349999999999</v>
      </c>
      <c r="E32" s="7">
        <f t="shared" si="7"/>
        <v>107177.35</v>
      </c>
      <c r="F32" s="7">
        <v>16425.5</v>
      </c>
      <c r="G32" s="7">
        <v>16425.5</v>
      </c>
      <c r="H32" s="7">
        <f t="shared" si="3"/>
        <v>90751.85</v>
      </c>
    </row>
    <row r="33" spans="1:8">
      <c r="A33" s="34" t="s">
        <v>37</v>
      </c>
      <c r="B33" s="35"/>
      <c r="C33" s="6">
        <f>SUM(C34:C42)</f>
        <v>0</v>
      </c>
      <c r="D33" s="6">
        <f t="shared" ref="D33:G33" si="8">SUM(D34:D42)</f>
        <v>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3"/>
        <v>0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4" t="s">
        <v>47</v>
      </c>
      <c r="B43" s="35"/>
      <c r="C43" s="6">
        <f>SUM(C44:C52)</f>
        <v>760136</v>
      </c>
      <c r="D43" s="6">
        <f t="shared" ref="D43:G43" si="10">SUM(D44:D52)</f>
        <v>0</v>
      </c>
      <c r="E43" s="6">
        <f t="shared" si="10"/>
        <v>760136</v>
      </c>
      <c r="F43" s="6">
        <f t="shared" si="10"/>
        <v>0</v>
      </c>
      <c r="G43" s="6">
        <f t="shared" si="10"/>
        <v>0</v>
      </c>
      <c r="H43" s="6">
        <f t="shared" si="3"/>
        <v>760136</v>
      </c>
    </row>
    <row r="44" spans="1:8">
      <c r="A44" s="15" t="s">
        <v>117</v>
      </c>
      <c r="B44" s="16" t="s">
        <v>48</v>
      </c>
      <c r="C44" s="7">
        <v>705136</v>
      </c>
      <c r="D44" s="7">
        <v>0</v>
      </c>
      <c r="E44" s="7">
        <f t="shared" ref="E44:E52" si="11">C44+D44</f>
        <v>705136</v>
      </c>
      <c r="F44" s="7">
        <v>0</v>
      </c>
      <c r="G44" s="7">
        <v>0</v>
      </c>
      <c r="H44" s="7">
        <f t="shared" si="3"/>
        <v>705136</v>
      </c>
    </row>
    <row r="45" spans="1:8">
      <c r="A45" s="15" t="s">
        <v>118</v>
      </c>
      <c r="B45" s="16" t="s">
        <v>49</v>
      </c>
      <c r="C45" s="7">
        <v>40000</v>
      </c>
      <c r="D45" s="7">
        <v>0</v>
      </c>
      <c r="E45" s="7">
        <f t="shared" si="11"/>
        <v>40000</v>
      </c>
      <c r="F45" s="7">
        <v>0</v>
      </c>
      <c r="G45" s="7">
        <v>0</v>
      </c>
      <c r="H45" s="7">
        <f t="shared" si="3"/>
        <v>40000</v>
      </c>
    </row>
    <row r="46" spans="1:8">
      <c r="A46" s="15" t="s">
        <v>119</v>
      </c>
      <c r="B46" s="1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>
        <v>15000</v>
      </c>
      <c r="D52" s="7">
        <v>0</v>
      </c>
      <c r="E52" s="7">
        <f t="shared" si="11"/>
        <v>15000</v>
      </c>
      <c r="F52" s="7">
        <v>0</v>
      </c>
      <c r="G52" s="7">
        <v>0</v>
      </c>
      <c r="H52" s="7">
        <f t="shared" si="3"/>
        <v>15000</v>
      </c>
    </row>
    <row r="53" spans="1:8">
      <c r="A53" s="34" t="s">
        <v>57</v>
      </c>
      <c r="B53" s="35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4" t="s">
        <v>61</v>
      </c>
      <c r="B57" s="35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34" t="s">
        <v>70</v>
      </c>
      <c r="B66" s="35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4" t="s">
        <v>74</v>
      </c>
      <c r="B70" s="35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6" t="s">
        <v>82</v>
      </c>
      <c r="B79" s="37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38" t="s">
        <v>9</v>
      </c>
      <c r="B80" s="39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8" t="s">
        <v>17</v>
      </c>
      <c r="B88" s="39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8" t="s">
        <v>27</v>
      </c>
      <c r="B98" s="39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8" t="s">
        <v>37</v>
      </c>
      <c r="B108" s="39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8" t="s">
        <v>47</v>
      </c>
      <c r="B118" s="39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8" t="s">
        <v>57</v>
      </c>
      <c r="B128" s="39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8" t="s">
        <v>61</v>
      </c>
      <c r="B132" s="39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8" t="s">
        <v>70</v>
      </c>
      <c r="B141" s="39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8" t="s">
        <v>74</v>
      </c>
      <c r="B145" s="39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40" t="s">
        <v>83</v>
      </c>
      <c r="B154" s="41"/>
      <c r="C154" s="8">
        <f>C4+C79</f>
        <v>15795658.6</v>
      </c>
      <c r="D154" s="8">
        <f t="shared" ref="D154:H154" si="42">D4+D79</f>
        <v>362549.39999999997</v>
      </c>
      <c r="E154" s="8">
        <f t="shared" si="42"/>
        <v>16158208</v>
      </c>
      <c r="F154" s="8">
        <f t="shared" si="42"/>
        <v>2297720.08</v>
      </c>
      <c r="G154" s="8">
        <f t="shared" si="42"/>
        <v>2173936.29</v>
      </c>
      <c r="H154" s="8">
        <f t="shared" si="42"/>
        <v>13860487.919999998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  <row r="156" spans="1:8">
      <c r="B156" s="24" t="s">
        <v>208</v>
      </c>
      <c r="C156" s="24"/>
      <c r="D156" s="24"/>
      <c r="E156" s="24"/>
      <c r="F156" s="24"/>
      <c r="G156" s="24"/>
      <c r="H156" s="24"/>
    </row>
  </sheetData>
  <mergeCells count="26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B156:H156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Informatica</cp:lastModifiedBy>
  <cp:lastPrinted>2019-04-27T01:32:32Z</cp:lastPrinted>
  <dcterms:created xsi:type="dcterms:W3CDTF">2017-01-11T17:22:36Z</dcterms:created>
  <dcterms:modified xsi:type="dcterms:W3CDTF">2019-04-27T01:32:46Z</dcterms:modified>
</cp:coreProperties>
</file>