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9525"/>
  </bookViews>
  <sheets>
    <sheet name="PPI" sheetId="1" r:id="rId1"/>
  </sheets>
  <calcPr calcId="145621"/>
</workbook>
</file>

<file path=xl/calcChain.xml><?xml version="1.0" encoding="utf-8"?>
<calcChain xmlns="http://schemas.openxmlformats.org/spreadsheetml/2006/main">
  <c r="M26" i="1" l="1"/>
  <c r="L26" i="1"/>
  <c r="G26" i="1"/>
  <c r="M25" i="1"/>
  <c r="L25" i="1"/>
  <c r="G25" i="1"/>
  <c r="M24" i="1"/>
  <c r="L24" i="1"/>
  <c r="G24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3" i="1" l="1"/>
  <c r="G9" i="1"/>
  <c r="K29" i="1" l="1"/>
  <c r="J29" i="1"/>
  <c r="I29" i="1"/>
  <c r="H29" i="1"/>
  <c r="G29" i="1"/>
  <c r="K18" i="1"/>
  <c r="J18" i="1"/>
  <c r="I18" i="1"/>
  <c r="H18" i="1"/>
  <c r="G18" i="1"/>
  <c r="M29" i="1" l="1"/>
  <c r="M23" i="1"/>
  <c r="M18" i="1"/>
  <c r="M9" i="1"/>
  <c r="K31" i="1"/>
  <c r="I31" i="1"/>
  <c r="H31" i="1"/>
  <c r="J31" i="1"/>
  <c r="G31" i="1"/>
  <c r="L29" i="1"/>
  <c r="L23" i="1"/>
  <c r="L18" i="1"/>
  <c r="L9" i="1"/>
  <c r="L31" i="1" l="1"/>
  <c r="M31" i="1"/>
</calcChain>
</file>

<file path=xl/sharedStrings.xml><?xml version="1.0" encoding="utf-8"?>
<sst xmlns="http://schemas.openxmlformats.org/spreadsheetml/2006/main" count="47" uniqueCount="44">
  <si>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</si>
  <si>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</si>
  <si>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</si>
  <si>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</si>
  <si>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</si>
  <si>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</si>
  <si>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</si>
  <si>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</si>
  <si>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</si>
  <si>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</si>
  <si>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</si>
  <si>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</si>
  <si>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</si>
  <si>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</si>
  <si>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</si>
  <si>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</si>
  <si>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</si>
  <si>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</si>
  <si>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</si>
  <si>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</si>
  <si>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</si>
  <si>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Q0276</t>
  </si>
  <si>
    <t>FORMACIÓN Y PROFESIONALIZACIÓN CUERPOS SEGURIDAD</t>
  </si>
  <si>
    <t>MUEBLES DE OFICINA Y ESTANTERIA</t>
  </si>
  <si>
    <t>MUEBLES, EXCEPTO DE OFICINA Y ESTANTERIA</t>
  </si>
  <si>
    <t>EQUIPO DE COMPUTO Y DE TECNOLOGIAS DE LA INFORMACI</t>
  </si>
  <si>
    <t>OTROS MOBILIARIOS Y EQUIPOS DE ADMINISTRACION</t>
  </si>
  <si>
    <t>CAMARAS FOTOGRAFICAS Y DE VIDEO</t>
  </si>
  <si>
    <t>AUTOMOVILES Y CAMIONES</t>
  </si>
  <si>
    <t>MAQUINARIA Y EQUIPO INDUSTRIAL</t>
  </si>
  <si>
    <t>Q2328</t>
  </si>
  <si>
    <t>MEJORAMIENTO DE LA INFRAESTRUCTURA DEL I. SPE</t>
  </si>
  <si>
    <t>EDIFICACION NO HABITACIONAL</t>
  </si>
  <si>
    <t>Q3040</t>
  </si>
  <si>
    <t>NUEVO COMPLEJO DEL INSTITUTO DE FORMACIÓN EN SPE</t>
  </si>
  <si>
    <t>Q3122</t>
  </si>
  <si>
    <t>REHABILITACIÓN DE CAMINOS DE ACCESO A SANTA ROSA DE LIMA, VILLAGRÁN</t>
  </si>
  <si>
    <t>CONSTRUCCION DE VIAS DE COMUNICACION</t>
  </si>
  <si>
    <t>INSTITUTO DE FORMACIÓN EN SEGURIDAD PÚBLICA DEL ESTADO DE GUANAJUATO
Programas y Proyectos de Inversión
Del 1 de Enero al 31 de Diciembre de 2020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</si>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</sst>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9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165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165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5" fillId="0" borderId="0" xfId="13" applyFont="1" applyAlignment="1" applyProtection="1">
      <alignment horizontal="center" vertical="top" wrapText="1"/>
      <protection locked="0"/>
    </xf>
    <xf numFmtId="4" fontId="5" fillId="0" borderId="0" xfId="13" applyNumberFormat="1" applyFont="1" applyAlignment="1" applyProtection="1">
      <alignment horizontal="center" vertical="top"/>
      <protection locked="0"/>
    </xf>
    <xf numFmtId="0" fontId="0" fillId="0" borderId="0" xfId="0"/>
  </cellXfs>
  <cellStyles count="58">
    <cellStyle name="=C:\WINNT\SYSTEM32\COMMAND.COM" xfId="39"/>
    <cellStyle name="Euro" xfId="6"/>
    <cellStyle name="Millares 2" xfId="7"/>
    <cellStyle name="Millares 2 2" xfId="8"/>
    <cellStyle name="Millares 2 2 2" xfId="50"/>
    <cellStyle name="Millares 2 2 3" xfId="41"/>
    <cellStyle name="Millares 2 2 4" xfId="31"/>
    <cellStyle name="Millares 2 2 5" xfId="22"/>
    <cellStyle name="Millares 2 3" xfId="9"/>
    <cellStyle name="Millares 2 3 2" xfId="51"/>
    <cellStyle name="Millares 2 3 3" xfId="42"/>
    <cellStyle name="Millares 2 3 4" xfId="32"/>
    <cellStyle name="Millares 2 3 5" xfId="23"/>
    <cellStyle name="Millares 2 4" xfId="49"/>
    <cellStyle name="Millares 2 5" xfId="40"/>
    <cellStyle name="Millares 2 6" xfId="30"/>
    <cellStyle name="Millares 2 7" xfId="21"/>
    <cellStyle name="Millares 3" xfId="10"/>
    <cellStyle name="Millares 3 2" xfId="52"/>
    <cellStyle name="Millares 3 3" xfId="43"/>
    <cellStyle name="Millares 3 4" xfId="33"/>
    <cellStyle name="Millares 3 5" xfId="24"/>
    <cellStyle name="Moneda" xfId="1" builtinId="4"/>
    <cellStyle name="Moneda 2" xfId="11"/>
    <cellStyle name="Moneda 2 2" xfId="53"/>
    <cellStyle name="Moneda 2 3" xfId="44"/>
    <cellStyle name="Moneda 2 4" xfId="34"/>
    <cellStyle name="Moneda 2 5" xfId="25"/>
    <cellStyle name="Moneda 3" xfId="4"/>
    <cellStyle name="Normal" xfId="0" builtinId="0"/>
    <cellStyle name="Normal 2" xfId="12"/>
    <cellStyle name="Normal 2 2" xfId="13"/>
    <cellStyle name="Normal 2 3" xfId="54"/>
    <cellStyle name="Normal 2 4" xfId="45"/>
    <cellStyle name="Normal 2 5" xfId="35"/>
    <cellStyle name="Normal 2 6" xfId="26"/>
    <cellStyle name="Normal 3" xfId="3"/>
    <cellStyle name="Normal 3 2" xfId="55"/>
    <cellStyle name="Normal 3 3" xfId="46"/>
    <cellStyle name="Normal 3 4" xfId="36"/>
    <cellStyle name="Normal 3 5" xfId="27"/>
    <cellStyle name="Normal 3 6" xfId="14"/>
    <cellStyle name="Normal 4" xfId="15"/>
    <cellStyle name="Normal 4 2" xfId="16"/>
    <cellStyle name="Normal 5" xfId="17"/>
    <cellStyle name="Normal 5 2" xfId="18"/>
    <cellStyle name="Normal 6" xfId="19"/>
    <cellStyle name="Normal 6 2" xfId="20"/>
    <cellStyle name="Normal 6 2 2" xfId="57"/>
    <cellStyle name="Normal 6 2 3" xfId="48"/>
    <cellStyle name="Normal 6 2 4" xfId="38"/>
    <cellStyle name="Normal 6 2 5" xfId="29"/>
    <cellStyle name="Normal 6 3" xfId="56"/>
    <cellStyle name="Normal 6 4" xfId="47"/>
    <cellStyle name="Normal 6 5" xfId="37"/>
    <cellStyle name="Normal 6 6" xfId="28"/>
    <cellStyle name="Normal 7" xfId="5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0"/>
  <sheetViews>
    <sheetView tabSelected="1" workbookViewId="0">
      <selection activeCell="F16" sqref="F16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8" width="11.7109375" style="1" bestFit="1" customWidth="1"/>
    <col min="9" max="11" width="12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38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>+H9</f>
        <v>0</v>
      </c>
      <c r="H9" s="36">
        <v>0</v>
      </c>
      <c r="I9" s="36">
        <v>280336.59999999998</v>
      </c>
      <c r="J9" s="36">
        <v>240211.56</v>
      </c>
      <c r="K9" s="36">
        <v>240211.56</v>
      </c>
      <c r="L9" s="37">
        <f>IFERROR(K9/H9,0)</f>
        <v>0</v>
      </c>
      <c r="M9" s="38">
        <f>IFERROR(K9/I9,0)</f>
        <v>0.85686835040447806</v>
      </c>
    </row>
    <row r="10" spans="2:13" x14ac:dyDescent="0.2">
      <c r="B10" s="32"/>
      <c r="C10" s="33"/>
      <c r="D10" s="34"/>
      <c r="E10" s="29">
        <v>5120</v>
      </c>
      <c r="F10" s="30" t="s">
        <v>24</v>
      </c>
      <c r="G10" s="35">
        <f>+H10</f>
        <v>0</v>
      </c>
      <c r="H10" s="36">
        <v>0</v>
      </c>
      <c r="I10" s="36">
        <v>337500</v>
      </c>
      <c r="J10" s="36">
        <v>101500</v>
      </c>
      <c r="K10" s="36">
        <v>101500</v>
      </c>
      <c r="L10" s="37">
        <f>IFERROR(K10/H10,0)</f>
        <v>0</v>
      </c>
      <c r="M10" s="38">
        <f>IFERROR(K10/I10,0)</f>
        <v>0.30074074074074075</v>
      </c>
    </row>
    <row r="11" spans="2:13" ht="22.5" x14ac:dyDescent="0.2">
      <c r="B11" s="32"/>
      <c r="C11" s="33"/>
      <c r="D11" s="34"/>
      <c r="E11" s="29">
        <v>5150</v>
      </c>
      <c r="F11" s="30" t="s">
        <v>25</v>
      </c>
      <c r="G11" s="35">
        <f>+H11</f>
        <v>0</v>
      </c>
      <c r="H11" s="36">
        <v>0</v>
      </c>
      <c r="I11" s="36">
        <v>1567342.55</v>
      </c>
      <c r="J11" s="36">
        <v>272901.59999999998</v>
      </c>
      <c r="K11" s="36">
        <v>272901.59999999998</v>
      </c>
      <c r="L11" s="37">
        <f>IFERROR(K11/H11,0)</f>
        <v>0</v>
      </c>
      <c r="M11" s="38">
        <f>IFERROR(K11/I11,0)</f>
        <v>0.17411739380137417</v>
      </c>
    </row>
    <row r="12" spans="2:13" x14ac:dyDescent="0.2">
      <c r="B12" s="32"/>
      <c r="C12" s="33"/>
      <c r="D12" s="34"/>
      <c r="E12" s="29">
        <v>5190</v>
      </c>
      <c r="F12" s="30" t="s">
        <v>26</v>
      </c>
      <c r="G12" s="35">
        <f>+H12</f>
        <v>0</v>
      </c>
      <c r="H12" s="36">
        <v>0</v>
      </c>
      <c r="I12" s="36">
        <v>293721.09999999998</v>
      </c>
      <c r="J12" s="36">
        <v>233972</v>
      </c>
      <c r="K12" s="36">
        <v>233972</v>
      </c>
      <c r="L12" s="37">
        <f>IFERROR(K12/H12,0)</f>
        <v>0</v>
      </c>
      <c r="M12" s="38">
        <f>IFERROR(K12/I12,0)</f>
        <v>0.79657879532658704</v>
      </c>
    </row>
    <row r="13" spans="2:13" x14ac:dyDescent="0.2">
      <c r="B13" s="32"/>
      <c r="C13" s="33"/>
      <c r="D13" s="34"/>
      <c r="E13" s="29">
        <v>5230</v>
      </c>
      <c r="F13" s="30" t="s">
        <v>27</v>
      </c>
      <c r="G13" s="35">
        <f>+H13</f>
        <v>0</v>
      </c>
      <c r="H13" s="36">
        <v>0</v>
      </c>
      <c r="I13" s="36">
        <v>390802.37</v>
      </c>
      <c r="J13" s="36">
        <v>135942.9</v>
      </c>
      <c r="K13" s="36">
        <v>135942.9</v>
      </c>
      <c r="L13" s="37">
        <f>IFERROR(K13/H13,0)</f>
        <v>0</v>
      </c>
      <c r="M13" s="38">
        <f>IFERROR(K13/I13,0)</f>
        <v>0.34785587405726326</v>
      </c>
    </row>
    <row r="14" spans="2:13" x14ac:dyDescent="0.2">
      <c r="B14" s="32"/>
      <c r="C14" s="33"/>
      <c r="D14" s="34"/>
      <c r="E14" s="29">
        <v>5410</v>
      </c>
      <c r="F14" s="30" t="s">
        <v>28</v>
      </c>
      <c r="G14" s="35">
        <f>+H14</f>
        <v>0</v>
      </c>
      <c r="H14" s="36">
        <v>0</v>
      </c>
      <c r="I14" s="36">
        <v>3336600</v>
      </c>
      <c r="J14" s="36">
        <v>2411400</v>
      </c>
      <c r="K14" s="36">
        <v>2411400</v>
      </c>
      <c r="L14" s="37">
        <f>IFERROR(K14/H14,0)</f>
        <v>0</v>
      </c>
      <c r="M14" s="38">
        <f>IFERROR(K14/I14,0)</f>
        <v>0.72271174249235748</v>
      </c>
    </row>
    <row r="15" spans="2:13" x14ac:dyDescent="0.2">
      <c r="B15" s="32"/>
      <c r="C15" s="33"/>
      <c r="D15" s="34"/>
      <c r="E15" s="29">
        <v>5620</v>
      </c>
      <c r="F15" s="30" t="s">
        <v>29</v>
      </c>
      <c r="G15" s="35">
        <f>+H15</f>
        <v>0</v>
      </c>
      <c r="H15" s="36">
        <v>0</v>
      </c>
      <c r="I15" s="36">
        <v>15000</v>
      </c>
      <c r="J15" s="36">
        <v>9142.5</v>
      </c>
      <c r="K15" s="36">
        <v>9142.5</v>
      </c>
      <c r="L15" s="37">
        <f>IFERROR(K15/H15,0)</f>
        <v>0</v>
      </c>
      <c r="M15" s="38">
        <f>IFERROR(K15/I15,0)</f>
        <v>0.60950000000000004</v>
      </c>
    </row>
    <row r="16" spans="2:13" ht="13.15" x14ac:dyDescent="0.25">
      <c r="B16" s="32"/>
      <c r="C16" s="33"/>
      <c r="D16" s="34"/>
      <c r="E16" s="39"/>
      <c r="F16" s="40"/>
      <c r="G16" s="44"/>
      <c r="H16" s="44"/>
      <c r="I16" s="44"/>
      <c r="J16" s="44"/>
      <c r="K16" s="44"/>
      <c r="L16" s="41"/>
      <c r="M16" s="42"/>
    </row>
    <row r="17" spans="2:13" ht="13.15" x14ac:dyDescent="0.25">
      <c r="B17" s="32"/>
      <c r="C17" s="33"/>
      <c r="D17" s="27"/>
      <c r="E17" s="43"/>
      <c r="F17" s="27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67" t="s">
        <v>14</v>
      </c>
      <c r="C18" s="68"/>
      <c r="D18" s="68"/>
      <c r="E18" s="68"/>
      <c r="F18" s="68"/>
      <c r="G18" s="7">
        <f>SUM(G9:G15)</f>
        <v>0</v>
      </c>
      <c r="H18" s="7">
        <f>SUM(H9:H15)</f>
        <v>0</v>
      </c>
      <c r="I18" s="7">
        <f>SUM(I9:I15)</f>
        <v>6221302.6200000001</v>
      </c>
      <c r="J18" s="7">
        <f>SUM(J9:J15)</f>
        <v>3405070.56</v>
      </c>
      <c r="K18" s="7">
        <f>SUM(K9:K15)</f>
        <v>3405070.56</v>
      </c>
      <c r="L18" s="8">
        <f>IFERROR(K18/H18,0)</f>
        <v>0</v>
      </c>
      <c r="M18" s="9">
        <f>IFERROR(K18/I18,0)</f>
        <v>0.54732437368558673</v>
      </c>
    </row>
    <row r="19" spans="2:13" ht="4.9000000000000004" customHeight="1" x14ac:dyDescent="0.25">
      <c r="B19" s="32"/>
      <c r="C19" s="33"/>
      <c r="D19" s="27"/>
      <c r="E19" s="43"/>
      <c r="F19" s="27"/>
      <c r="G19" s="27"/>
      <c r="H19" s="27"/>
      <c r="I19" s="27"/>
      <c r="J19" s="27"/>
      <c r="K19" s="27"/>
      <c r="L19" s="27"/>
      <c r="M19" s="28"/>
    </row>
    <row r="20" spans="2:13" ht="13.15" customHeight="1" x14ac:dyDescent="0.2">
      <c r="B20" s="69" t="s">
        <v>15</v>
      </c>
      <c r="C20" s="66"/>
      <c r="D20" s="66"/>
      <c r="E20" s="21"/>
      <c r="F20" s="26"/>
      <c r="G20" s="27"/>
      <c r="H20" s="27"/>
      <c r="I20" s="27"/>
      <c r="J20" s="27"/>
      <c r="K20" s="27"/>
      <c r="L20" s="27"/>
      <c r="M20" s="28"/>
    </row>
    <row r="21" spans="2:13" ht="13.15" customHeight="1" x14ac:dyDescent="0.2">
      <c r="B21" s="25"/>
      <c r="C21" s="66" t="s">
        <v>16</v>
      </c>
      <c r="D21" s="66"/>
      <c r="E21" s="21"/>
      <c r="F21" s="26"/>
      <c r="G21" s="27"/>
      <c r="H21" s="27"/>
      <c r="I21" s="27"/>
      <c r="J21" s="27"/>
      <c r="K21" s="27"/>
      <c r="L21" s="27"/>
      <c r="M21" s="28"/>
    </row>
    <row r="22" spans="2:13" ht="6" customHeight="1" x14ac:dyDescent="0.25">
      <c r="B22" s="45"/>
      <c r="C22" s="46"/>
      <c r="D22" s="46"/>
      <c r="E22" s="39"/>
      <c r="F22" s="46"/>
      <c r="G22" s="27"/>
      <c r="H22" s="27"/>
      <c r="I22" s="27"/>
      <c r="J22" s="27"/>
      <c r="K22" s="27"/>
      <c r="L22" s="27"/>
      <c r="M22" s="28"/>
    </row>
    <row r="23" spans="2:13" x14ac:dyDescent="0.2">
      <c r="B23" s="32" t="s">
        <v>30</v>
      </c>
      <c r="C23" s="33"/>
      <c r="D23" s="27" t="s">
        <v>31</v>
      </c>
      <c r="E23" s="43">
        <v>6220</v>
      </c>
      <c r="F23" s="27" t="s">
        <v>32</v>
      </c>
      <c r="G23" s="35">
        <f>+H23</f>
        <v>0</v>
      </c>
      <c r="H23" s="36">
        <v>0</v>
      </c>
      <c r="I23" s="36">
        <v>24800.83</v>
      </c>
      <c r="J23" s="36">
        <v>24800.82</v>
      </c>
      <c r="K23" s="36">
        <v>24800.82</v>
      </c>
      <c r="L23" s="37">
        <f>IFERROR(K23/H23,0)</f>
        <v>0</v>
      </c>
      <c r="M23" s="38">
        <f>IFERROR(K23/I23,0)</f>
        <v>0.99999959678768802</v>
      </c>
    </row>
    <row r="24" spans="2:13" x14ac:dyDescent="0.2">
      <c r="B24" s="32" t="s">
        <v>33</v>
      </c>
      <c r="C24" s="33"/>
      <c r="D24" s="27" t="s">
        <v>34</v>
      </c>
      <c r="E24" s="43">
        <v>6220</v>
      </c>
      <c r="F24" s="27" t="s">
        <v>32</v>
      </c>
      <c r="G24" s="35">
        <f>+H24</f>
        <v>0</v>
      </c>
      <c r="H24" s="36">
        <v>0</v>
      </c>
      <c r="I24" s="36">
        <v>71415554.260000005</v>
      </c>
      <c r="J24" s="36">
        <v>71332415.879999995</v>
      </c>
      <c r="K24" s="36">
        <v>71332415.879999995</v>
      </c>
      <c r="L24" s="37">
        <f>IFERROR(K24/H24,0)</f>
        <v>0</v>
      </c>
      <c r="M24" s="38">
        <f>IFERROR(K24/I24,0)</f>
        <v>0.99883585052498047</v>
      </c>
    </row>
    <row r="25" spans="2:13" ht="22.5" x14ac:dyDescent="0.2">
      <c r="B25" s="32" t="s">
        <v>35</v>
      </c>
      <c r="C25" s="33"/>
      <c r="D25" s="27" t="s">
        <v>36</v>
      </c>
      <c r="E25" s="43">
        <v>6150</v>
      </c>
      <c r="F25" s="27" t="s">
        <v>37</v>
      </c>
      <c r="G25" s="35">
        <f>+H25</f>
        <v>0</v>
      </c>
      <c r="H25" s="36">
        <v>0</v>
      </c>
      <c r="I25" s="36">
        <v>120617.73</v>
      </c>
      <c r="J25" s="36">
        <v>120617.72</v>
      </c>
      <c r="K25" s="36">
        <v>120617.72</v>
      </c>
      <c r="L25" s="37">
        <f>IFERROR(K25/H25,0)</f>
        <v>0</v>
      </c>
      <c r="M25" s="38">
        <f>IFERROR(K25/I25,0)</f>
        <v>0.99999991709344893</v>
      </c>
    </row>
    <row r="26" spans="2:13" x14ac:dyDescent="0.2">
      <c r="B26" s="32"/>
      <c r="C26" s="33"/>
      <c r="D26" s="27"/>
      <c r="E26" s="43">
        <v>6220</v>
      </c>
      <c r="F26" s="27" t="s">
        <v>32</v>
      </c>
      <c r="G26" s="35">
        <f>+H26</f>
        <v>0</v>
      </c>
      <c r="H26" s="36">
        <v>0</v>
      </c>
      <c r="I26" s="36">
        <v>0</v>
      </c>
      <c r="J26" s="36">
        <v>0</v>
      </c>
      <c r="K26" s="36">
        <v>0</v>
      </c>
      <c r="L26" s="37">
        <f>IFERROR(K26/H26,0)</f>
        <v>0</v>
      </c>
      <c r="M26" s="38">
        <f>IFERROR(K26/I26,0)</f>
        <v>0</v>
      </c>
    </row>
    <row r="27" spans="2:13" ht="13.15" x14ac:dyDescent="0.25">
      <c r="B27" s="32"/>
      <c r="C27" s="33"/>
      <c r="D27" s="27"/>
      <c r="E27" s="43"/>
      <c r="F27" s="27"/>
      <c r="G27" s="44"/>
      <c r="H27" s="44"/>
      <c r="I27" s="44"/>
      <c r="J27" s="44"/>
      <c r="K27" s="44"/>
      <c r="L27" s="41"/>
      <c r="M27" s="42"/>
    </row>
    <row r="28" spans="2:13" ht="13.15" x14ac:dyDescent="0.25">
      <c r="B28" s="47"/>
      <c r="C28" s="48"/>
      <c r="D28" s="49"/>
      <c r="E28" s="50"/>
      <c r="F28" s="49"/>
      <c r="G28" s="49"/>
      <c r="H28" s="49"/>
      <c r="I28" s="49"/>
      <c r="J28" s="49"/>
      <c r="K28" s="49"/>
      <c r="L28" s="49"/>
      <c r="M28" s="51"/>
    </row>
    <row r="29" spans="2:13" x14ac:dyDescent="0.2">
      <c r="B29" s="67" t="s">
        <v>17</v>
      </c>
      <c r="C29" s="68"/>
      <c r="D29" s="68"/>
      <c r="E29" s="68"/>
      <c r="F29" s="68"/>
      <c r="G29" s="7">
        <f>SUM(G23:G26)</f>
        <v>0</v>
      </c>
      <c r="H29" s="7">
        <f>SUM(H23:H26)</f>
        <v>0</v>
      </c>
      <c r="I29" s="7">
        <f>SUM(I23:I26)</f>
        <v>71560972.820000008</v>
      </c>
      <c r="J29" s="7">
        <f>SUM(J23:J26)</f>
        <v>71477834.419999987</v>
      </c>
      <c r="K29" s="7">
        <f>SUM(K23:K26)</f>
        <v>71477834.419999987</v>
      </c>
      <c r="L29" s="8">
        <f>IFERROR(K29/H29,0)</f>
        <v>0</v>
      </c>
      <c r="M29" s="9">
        <f>IFERROR(K29/I29,0)</f>
        <v>0.9988382159056286</v>
      </c>
    </row>
    <row r="30" spans="2:13" ht="13.15" x14ac:dyDescent="0.25">
      <c r="B30" s="4"/>
      <c r="C30" s="5"/>
      <c r="D30" s="2"/>
      <c r="E30" s="6"/>
      <c r="F30" s="2"/>
      <c r="G30" s="2"/>
      <c r="H30" s="2"/>
      <c r="I30" s="2"/>
      <c r="J30" s="2"/>
      <c r="K30" s="2"/>
      <c r="L30" s="2"/>
      <c r="M30" s="3"/>
    </row>
    <row r="31" spans="2:13" x14ac:dyDescent="0.2">
      <c r="B31" s="52" t="s">
        <v>18</v>
      </c>
      <c r="C31" s="53"/>
      <c r="D31" s="53"/>
      <c r="E31" s="53"/>
      <c r="F31" s="53"/>
      <c r="G31" s="10">
        <f>+G18+G29</f>
        <v>0</v>
      </c>
      <c r="H31" s="10">
        <f>+H18+H29</f>
        <v>0</v>
      </c>
      <c r="I31" s="10">
        <f>+I18+I29</f>
        <v>77782275.440000013</v>
      </c>
      <c r="J31" s="10">
        <f>+J18+J29</f>
        <v>74882904.979999989</v>
      </c>
      <c r="K31" s="10">
        <f>+K18+K29</f>
        <v>74882904.979999989</v>
      </c>
      <c r="L31" s="11">
        <f>IFERROR(K31/H31,0)</f>
        <v>0</v>
      </c>
      <c r="M31" s="12">
        <f>IFERROR(K31/I31,0)</f>
        <v>0.96272453533149016</v>
      </c>
    </row>
    <row r="32" spans="2:13" ht="13.15" x14ac:dyDescent="0.25">
      <c r="B32" s="13"/>
      <c r="C32" s="14"/>
      <c r="D32" s="14"/>
      <c r="E32" s="15"/>
      <c r="F32" s="14"/>
      <c r="G32" s="14"/>
      <c r="H32" s="14"/>
      <c r="I32" s="14"/>
      <c r="J32" s="14"/>
      <c r="K32" s="14"/>
      <c r="L32" s="14"/>
      <c r="M32" s="16"/>
    </row>
    <row r="33" spans="2:11" ht="15" x14ac:dyDescent="0.25">
      <c r="B33" s="17" t="s">
        <v>19</v>
      </c>
      <c r="C33" s="17"/>
      <c r="D33" s="18"/>
      <c r="E33" s="19"/>
      <c r="F33" s="18"/>
      <c r="G33" s="18"/>
      <c r="H33" s="18"/>
    </row>
    <row r="38" spans="2:11" ht="15" x14ac:dyDescent="0.25">
      <c r="D38" s="91" t="s">
        <v>39</v>
      </c>
      <c r="E38" s="91"/>
      <c r="F38" s="93"/>
      <c r="G38" s="92" t="s">
        <v>40</v>
      </c>
      <c r="H38" s="92"/>
      <c r="I38" s="92"/>
      <c r="J38" s="92"/>
      <c r="K38" s="92"/>
    </row>
    <row r="39" spans="2:11" ht="15" x14ac:dyDescent="0.25">
      <c r="D39" s="91" t="s">
        <v>41</v>
      </c>
      <c r="E39" s="91"/>
      <c r="F39" s="93"/>
      <c r="G39" s="92" t="s">
        <v>42</v>
      </c>
      <c r="H39" s="92"/>
      <c r="I39" s="92"/>
      <c r="J39" s="92"/>
      <c r="K39" s="92"/>
    </row>
    <row r="40" spans="2:11" ht="15" x14ac:dyDescent="0.25">
      <c r="D40" s="91" t="s">
        <v>43</v>
      </c>
      <c r="E40" s="91"/>
      <c r="F40" s="93"/>
      <c r="G40" s="91" t="s">
        <v>43</v>
      </c>
      <c r="H40" s="91"/>
      <c r="I40" s="91"/>
      <c r="J40" s="91"/>
      <c r="K40" s="91"/>
    </row>
  </sheetData>
  <mergeCells count="28">
    <mergeCell ref="D40:E40"/>
    <mergeCell ref="D38:E38"/>
    <mergeCell ref="D39:E39"/>
    <mergeCell ref="G40:K40"/>
    <mergeCell ref="G39:K39"/>
    <mergeCell ref="G38:K38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31:F31"/>
    <mergeCell ref="K3:K5"/>
    <mergeCell ref="L3:M3"/>
    <mergeCell ref="L4:L5"/>
    <mergeCell ref="M4:M5"/>
    <mergeCell ref="B6:D6"/>
    <mergeCell ref="J6:K6"/>
    <mergeCell ref="C7:D7"/>
    <mergeCell ref="B18:F18"/>
    <mergeCell ref="B20:D20"/>
    <mergeCell ref="C21:D21"/>
    <mergeCell ref="B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Reyna Guadalupe Carpio Rodríguez</cp:lastModifiedBy>
  <dcterms:created xsi:type="dcterms:W3CDTF">2020-08-06T19:52:58Z</dcterms:created>
  <dcterms:modified xsi:type="dcterms:W3CDTF">2021-01-16T17:33:50Z</dcterms:modified>
</cp:coreProperties>
</file>