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\ESTADOS FINANCIEROS 2020\estados financieros sep 2020\"/>
    </mc:Choice>
  </mc:AlternateContent>
  <bookViews>
    <workbookView xWindow="0" yWindow="0" windowWidth="21840" windowHeight="9525" tabRatio="863" activeTab="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219" i="60"/>
  <c r="C171" i="60"/>
  <c r="C128" i="60"/>
  <c r="C100" i="60"/>
  <c r="F49" i="65"/>
  <c r="F48" i="65"/>
  <c r="F47" i="65"/>
  <c r="F46" i="65"/>
  <c r="F45" i="65"/>
  <c r="F44" i="65"/>
  <c r="F43" i="65"/>
  <c r="F42" i="65"/>
  <c r="F41" i="65"/>
  <c r="F40" i="65"/>
  <c r="F39" i="65"/>
  <c r="F38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s="1"/>
  <c r="C39" i="64" l="1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<sst xmlns="http://schemas.openxmlformats.org/spreadsheetml/2006/main" count="936" uniqueCount="635">
  <si>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</si>
  <si>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</si>
  <si>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</si>
  <si>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</si>
  <si>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</si>
  <si>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</si>
  <si>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</si>
  <si>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</si>
  <si>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</si>
  <si>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</si>
  <si>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</si>
  <si>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</si>
  <si>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</si>
  <si>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</si>
  <si>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</si>
  <si>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</si>
  <si>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</si>
  <si>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</si>
  <si>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</si>
  <si>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</si>
  <si>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</si>
  <si>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</si>
  <si>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</si>
  <si>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</si>
  <si>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</si>
  <si>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</si>
  <si>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</si>
  <si>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</si>
  <si>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</si>
  <si>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</si>
  <si>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</si>
  <si>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</si>
  <si>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</si>
  <si>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</si>
  <si>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</si>
  <si>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</si>
  <si>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</si>
  <si>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</si>
  <si>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</si>
  <si>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</si>
  <si>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</si>
  <si>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</si>
  <si>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</si>
  <si>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</si>
  <si>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</si>
  <si>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</si>
  <si>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</si>
  <si>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</si>
  <si>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</si>
  <si>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</si>
  <si>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</si>
  <si>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</si>
  <si>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</si>
  <si>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</si>
  <si>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</si>
  <si>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</si>
  <si>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</si>
  <si>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</si>
  <si>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</si>
  <si>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</si>
  <si>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</si>
  <si>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</si>
  <si>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</si>
  <si>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</si>
  <si>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</si>
  <si>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</si>
  <si>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</si>
  <si>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</si>
  <si>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</si>
  <si>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</si>
  <si>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</si>
  <si>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</si>
  <si>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</si>
  <si>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</si>
  <si>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</si>
  <si>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</si>
  <si>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</si>
  <si>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</si>
  <si>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</si>
  <si>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</si>
  <si>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</si>
  <si>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</si>
  <si>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</si>
  <si>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</si>
  <si>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</si>
  <si>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</si>
  <si>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</si>
  <si>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</si>
  <si>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</si>
  <si>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</si>
  <si>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</si>
  <si>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</si>
  <si>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</si>
  <si>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</si>
  <si>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</si>
  <si>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</si>
  <si>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</si>
  <si>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</si>
  <si>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</si>
  <si>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</si>
  <si>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</si>
  <si>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</si>
  <si>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</si>
  <si>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</si>
  <si>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</si>
  <si>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</si>
  <si>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</si>
  <si>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</si>
  <si>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</si>
  <si>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</si>
  <si>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</si>
  <si>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</si>
  <si>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</si>
  <si>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</si>
  <si>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</si>
  <si>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</si>
  <si>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</si>
  <si>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</si>
  <si>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</si>
  <si>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</si>
  <si>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</si>
  <si>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</si>
  <si>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</si>
  <si>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</si>
  <si>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</si>
  <si>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</si>
  <si>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</si>
  <si>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</si>
  <si>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</si>
  <si>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</si>
  <si>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</si>
  <si>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</si>
  <si>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</si>
  <si>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</si>
  <si>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</si>
  <si>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</si>
  <si>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</si>
  <si>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</si>
  <si>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</si>
  <si>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</si>
  <si>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</si>
  <si>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</si>
  <si>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</si>
  <si>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</si>
  <si>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</si>
  <si>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</si>
  <si>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</si>
  <si>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</si>
  <si>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</si>
  <si>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</si>
  <si>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</si>
  <si>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</si>
  <si>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</si>
  <si>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</si>
  <si>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</si>
  <si>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</si>
  <si>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</si>
  <si>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</si>
  <si>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</si>
  <si>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</si>
  <si>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</si>
  <si>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</si>
  <si>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</si>
  <si>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</si>
  <si>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</si>
  <si>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</si>
  <si>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</si>
  <si>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</si>
  <si>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</si>
  <si>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</si>
  <si>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</si>
  <si>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</si>
  <si>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</si>
  <si>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</si>
  <si>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</si>
  <si>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</si>
  <si>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</si>
  <si>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</si>
  <si>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</si>
  <si>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</si>
  <si>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</si>
  <si>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</si>
  <si>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</si>
  <si>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</si>
  <si>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</si>
  <si>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</si>
  <si>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</si>
  <si>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</si>
  <si>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</si>
  <si>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</si>
  <si>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</si>
  <si>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</si>
  <si>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</si>
  <si>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</si>
  <si>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</si>
  <si>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</si>
  <si>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</si>
  <si>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</si>
  <si>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</si>
  <si>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</si>
  <si>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</si>
  <si>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</si>
  <si>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</si>
  <si>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</si>
  <si>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</si>
  <si>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</si>
  <si>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</si>
  <si>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</si>
  <si>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</si>
  <si>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</si>
  <si>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</si>
  <si>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</si>
  <si>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</si>
  <si>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</si>
  <si>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</si>
  <si>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</si>
  <si>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</si>
  <si>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</si>
  <si>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</si>
  <si>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</si>
  <si>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</si>
  <si>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</si>
  <si>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</si>
  <si>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</si>
  <si>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</si>
  <si>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</si>
  <si>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</si>
  <si>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</si>
  <si>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</si>
  <si>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</si>
  <si>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</si>
  <si>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</si>
  <si>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</si>
  <si>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</si>
  <si>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</si>
  <si>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</si>
  <si>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</si>
  <si>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</si>
  <si>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</si>
  <si>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</si>
  <si>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</si>
  <si>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</si>
  <si>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</si>
  <si>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</si>
  <si>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</si>
  <si>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</si>
  <si>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</si>
  <si>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</si>
  <si>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</si>
  <si>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</si>
  <si>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</si>
  <si>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</si>
  <si>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</si>
  <si>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</si>
  <si>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</si>
  <si>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</si>
  <si>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</si>
  <si>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</si>
  <si>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</si>
  <si>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</si>
  <si>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</si>
  <si>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</si>
  <si>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</si>
  <si>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</si>
  <si>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</si>
  <si>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</si>
  <si>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</si>
  <si>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</si>
  <si>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</si>
  <si>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</si>
  <si>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</si>
  <si>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</si>
  <si>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</si>
  <si>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</si>
  <si>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</si>
  <si>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</si>
  <si>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</si>
  <si>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</si>
  <si>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</si>
  <si>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</si>
  <si>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</si>
  <si>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</si>
  <si>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</si>
  <si>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</si>
  <si>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</si>
  <si>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</si>
  <si>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</si>
  <si>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</si>
  <si>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</si>
  <si>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</si>
  <si>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</si>
  <si>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</si>
  <si>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</si>
  <si>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</si>
  <si>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</si>
  <si>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</si>
  <si>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</si>
  <si>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</si>
  <si>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</si>
  <si>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</si>
  <si>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</si>
  <si>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</si>
  <si>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</si>
  <si>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</si>
  <si>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</si>
  <si>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</si>
  <si>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</si>
  <si>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</si>
  <si>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</si>
  <si>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</si>
  <si>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</si>
  <si>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</si>
  <si>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</si>
  <si>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</si>
  <si>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</si>
  <si>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</si>
  <si>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</si>
  <si>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</si>
  <si>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</si>
  <si>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</si>
  <si>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</si>
  <si>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</si>
  <si>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</si>
  <si>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</si>
  <si>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</si>
  <si>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</si>
  <si>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</si>
  <si>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</si>
  <si>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</si>
  <si>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</si>
  <si>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</si>
  <si>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</si>
  <si>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</si>
  <si>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</si>
  <si>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</si>
  <si>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</si>
  <si>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</si>
  <si>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</si>
  <si>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</si>
  <si>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</si>
  <si>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</si>
  <si>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</si>
  <si>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</si>
  <si>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</si>
  <si>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</si>
  <si>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</si>
  <si>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</si>
  <si>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</si>
  <si>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</si>
  <si>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</si>
  <si>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</si>
  <si>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</si>
  <si>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</si>
  <si>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</si>
  <si>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</si>
  <si>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</si>
  <si>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</si>
  <si>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</si>
  <si>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</si>
  <si>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</si>
  <si>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</si>
  <si>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</si>
  <si>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</si>
  <si>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</si>
  <si>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</si>
  <si>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</si>
  <si>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</si>
  <si>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</si>
  <si>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</si>
  <si>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</si>
  <si>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</si>
  <si>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</si>
  <si>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</si>
  <si>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</si>
  <si>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</si>
  <si>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</si>
  <si>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</si>
  <si>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</si>
  <si>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</si>
  <si>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</si>
  <si>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</si>
  <si>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</si>
  <si>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</si>
  <si>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</si>
  <si>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</si>
  <si>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</si>
  <si>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</si>
  <si>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</si>
  <si>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</si>
  <si>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</si>
  <si>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</si>
  <si>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</si>
  <si>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</si>
  <si>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</si>
  <si>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</si>
  <si>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</si>
  <si>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</si>
  <si>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</si>
  <si>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</si>
  <si>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</si>
  <si>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</si>
  <si>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</si>
  <si>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</si>
  <si>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</si>
  <si>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</si>
  <si>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</si>
  <si>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</si>
  <si>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</si>
  <si>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</si>
  <si>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</si>
  <si>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</si>
  <si>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</si>
  <si>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</si>
  <si>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</si>
  <si>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</si>
  <si>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</si>
  <si>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</si>
  <si>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</si>
  <si>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</si>
  <si>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</si>
  <si>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</si>
  <si>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</si>
  <si>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</si>
  <si>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</si>
  <si>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</si>
  <si>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</si>
  <si>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</si>
  <si>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</si>
  <si>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</si>
  <si>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</si>
  <si>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</si>
  <si>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</si>
  <si>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</si>
  <si>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</si>
  <si>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</si>
  <si>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</si>
  <si>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</si>
  <si>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</si>
  <si>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</si>
  <si>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</si>
  <si>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</si>
  <si>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</si>
  <si>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</si>
  <si>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</si>
  <si>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</si>
  <si>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</si>
  <si>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</si>
  <si>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</si>
  <si>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</si>
  <si>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</si>
  <si>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</si>
  <si>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</si>
  <si>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</si>
  <si>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</si>
  <si>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</si>
  <si>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</si>
  <si>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</si>
  <si>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</si>
  <si>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</si>
  <si>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</si>
  <si>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</si>
  <si>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</si>
  <si>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</si>
  <si>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</si>
  <si>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</si>
  <si>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</si>
  <si>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</si>
  <si>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</si>
  <si>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</si>
  <si>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</si>
  <si>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</si>
  <si>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</si>
  <si>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</si>
  <si>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</si>
  <si>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</si>
  <si>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</si>
  <si>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</si>
  <si>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</si>
  <si>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</si>
  <si>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</si>
  <si>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</si>
  <si>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</si>
  <si>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</si>
  <si>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</si>
  <si>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</si>
  <si>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</si>
  <si>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</si>
  <si>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</si>
  <si>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</si>
  <si>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</si>
  <si>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</si>
  <si>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</si>
  <si>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</si>
  <si>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</si>
  <si>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</si>
  <si>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</si>
  <si>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</si>
  <si>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</si>
  <si>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</si>
  <si>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</si>
  <si>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</si>
  <si>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</si>
  <si>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</si>
  <si>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</si>
  <si>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</si>
  <si>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</si>
  <si>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</si>
  <si>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</si>
  <si>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</si>
  <si>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</si>
  <si>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</si>
  <si>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</si>
  <si>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</si>
  <si>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</si>
  <si>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</si>
  <si>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</si>
  <si>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</si>
  <si>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</si>
  <si>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</si>
  <si>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</si>
  <si>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</si>
  <si>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</si>
  <si>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</si>
  <si>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</si>
  <si>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</si>
  <si>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</si>
  <si>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</si>
  <si>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</si>
  <si>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</si>
  <si>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</si>
  <si>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</si>
  <si>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</si>
  <si>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</si>
  <si>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</si>
  <si>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</si>
  <si>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</si>
  <si>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</si>
  <si>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</si>
  <si>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</si>
  <si>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</si>
  <si>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</si>
  <si>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</si>
  <si>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</si>
  <si>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</si>
  <si>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</si>
  <si>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</si>
  <si>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</si>
  <si>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</si>
  <si>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</si>
  <si>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</si>
  <si>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</si>
  <si>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</si>
  <si>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</si>
  <si>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</si>
  <si>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</si>
  <si>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</si>
  <si>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</si>
  <si>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</si>
  <si>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</si>
  <si>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</si>
  <si>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</si>
  <si>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</si>
  <si>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</si>
  <si>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</si>
  <si>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</si>
  <si>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</si>
  <si>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</si>
  <si>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</si>
  <si>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</si>
  <si>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</si>
  <si>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</si>
  <si>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</si>
  <si>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</si>
  <si>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</si>
  <si>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</si>
  <si>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</si>
  <si>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</si>
  <si>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</si>
  <si>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</si>
  <si>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</si>
  <si>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</si>
  <si>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</si>
  <si>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</si>
  <si>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</si>
  <si>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</si>
  <si>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</si>
  <si>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</si>
  <si>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</si>
  <si>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</si>
  <si>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</si>
  <si>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</si>
  <si>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</si>
  <si>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</si>
  <si>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</si>
  <si>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</si>
  <si>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</si>
  <si>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</si>
  <si>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</si>
  <si>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</si>
  <si>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</si>
  <si>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</si>
  <si>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</si>
  <si>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</si>
  <si>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</si>
  <si>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</si>
  <si>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</si>
  <si>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</si>
  <si>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</si>
  <si>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</si>
  <si>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</si>
  <si>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</si>
  <si>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</si>
  <si>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</si>
  <si>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</si>
  <si>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</si>
  <si>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</si>
  <si>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</si>
  <si>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</si>
  <si>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</si>
  <si>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</si>
  <si>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</si>
  <si>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</si>
  <si>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</si>
  <si>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</si>
  <si>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</si>
  <si>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</si>
  <si>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Compra de Divisas</t>
  </si>
  <si>
    <t>Divisas por Compra (Acreedora</t>
  </si>
  <si>
    <t>INSTITUTO DE FORMACIÓN EN SEGURIDAD PÚBLICA DEL ESTADO DE GUANAJUATO</t>
  </si>
  <si>
    <t>Correspondiente del 1 de Enero al 30 de Septiembre de 2020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</si>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</sst>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165" fontId="4" fillId="0" borderId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179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0" fillId="0" borderId="0" xfId="0"/>
    <xf numFmtId="0" fontId="13" fillId="0" borderId="0" xfId="8" applyFont="1"/>
    <xf numFmtId="0" fontId="3" fillId="0" borderId="0" xfId="3" applyFont="1" applyAlignment="1" applyProtection="1">
      <alignment horizontal="center" vertical="top" wrapText="1"/>
      <protection locked="0"/>
    </xf>
    <xf numFmtId="0" fontId="3" fillId="0" borderId="0" xfId="3" applyFont="1" applyAlignment="1" applyProtection="1">
      <alignment horizontal="center" vertical="top" wrapText="1"/>
      <protection locked="0"/>
    </xf>
    <xf numFmtId="0" fontId="3" fillId="0" borderId="0" xfId="3" applyFont="1" applyAlignment="1" applyProtection="1">
      <alignment horizontal="center" vertical="top" wrapText="1"/>
      <protection locked="0"/>
    </xf>
    <xf numFmtId="0" fontId="3" fillId="0" borderId="0" xfId="3" applyFont="1" applyAlignment="1" applyProtection="1">
      <alignment horizontal="center" vertical="top" wrapText="1"/>
      <protection locked="0"/>
    </xf>
    <xf numFmtId="0" fontId="3" fillId="0" borderId="0" xfId="3" applyFont="1" applyAlignment="1" applyProtection="1">
      <alignment horizontal="center" vertical="center" wrapText="1"/>
      <protection locked="0"/>
    </xf>
    <xf numFmtId="4" fontId="3" fillId="0" borderId="0" xfId="3" applyNumberFormat="1" applyFont="1" applyAlignment="1" applyProtection="1">
      <alignment horizontal="center" vertical="center" wrapText="1"/>
      <protection locked="0"/>
    </xf>
    <xf numFmtId="0" fontId="3" fillId="0" borderId="0" xfId="3" applyFont="1" applyAlignment="1" applyProtection="1">
      <alignment horizontal="center" vertical="center" wrapText="1"/>
      <protection locked="0"/>
    </xf>
    <xf numFmtId="4" fontId="3" fillId="0" borderId="0" xfId="3" applyNumberFormat="1" applyFont="1" applyAlignment="1" applyProtection="1">
      <alignment horizontal="center" vertical="center" wrapText="1"/>
      <protection locked="0"/>
    </xf>
    <xf numFmtId="0" fontId="3" fillId="0" borderId="0" xfId="3" applyFont="1" applyAlignment="1" applyProtection="1">
      <alignment horizontal="center" vertical="top" wrapText="1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3" fillId="0" borderId="0" xfId="3" applyFont="1" applyAlignment="1" applyProtection="1">
      <alignment horizontal="center" vertical="top" wrapText="1"/>
      <protection locked="0"/>
    </xf>
    <xf numFmtId="4" fontId="3" fillId="0" borderId="0" xfId="3" applyNumberFormat="1" applyFont="1" applyAlignment="1" applyProtection="1">
      <alignment horizontal="center" vertical="top"/>
      <protection locked="0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17" fillId="6" borderId="0" xfId="9" applyFont="1" applyFill="1" applyAlignment="1">
      <alignment wrapText="1"/>
    </xf>
  </cellXfs>
  <cellStyles count="40">
    <cellStyle name="=C:\WINNT\SYSTEM32\COMMAND.COM" xfId="19"/>
    <cellStyle name="Euro" xfId="20"/>
    <cellStyle name="Hipervínculo" xfId="11" builtinId="8"/>
    <cellStyle name="Millares 2" xfId="1"/>
    <cellStyle name="Millares 2 2" xfId="15"/>
    <cellStyle name="Millares 2 2 2" xfId="33"/>
    <cellStyle name="Millares 2 2 3" xfId="22"/>
    <cellStyle name="Millares 2 2 4" xfId="17"/>
    <cellStyle name="Millares 2 3" xfId="23"/>
    <cellStyle name="Millares 2 3 2" xfId="34"/>
    <cellStyle name="Millares 2 4" xfId="32"/>
    <cellStyle name="Millares 2 5" xfId="21"/>
    <cellStyle name="Millares 2 6" xfId="16"/>
    <cellStyle name="Millares 3" xfId="24"/>
    <cellStyle name="Millares 3 2" xfId="35"/>
    <cellStyle name="Moneda 2" xfId="25"/>
    <cellStyle name="Moneda 2 2" xfId="36"/>
    <cellStyle name="Normal" xfId="0" builtinId="0"/>
    <cellStyle name="Normal 2" xfId="2"/>
    <cellStyle name="Normal 2 2" xfId="3"/>
    <cellStyle name="Normal 2 3" xfId="9"/>
    <cellStyle name="Normal 2 3 2" xfId="37"/>
    <cellStyle name="Normal 3" xfId="8"/>
    <cellStyle name="Normal 3 2" xfId="10"/>
    <cellStyle name="Normal 3 2 2" xfId="13"/>
    <cellStyle name="Normal 3 3" xfId="12"/>
    <cellStyle name="Normal 4" xfId="4"/>
    <cellStyle name="Normal 4 2" xfId="27"/>
    <cellStyle name="Normal 4 3" xfId="26"/>
    <cellStyle name="Normal 5" xfId="5"/>
    <cellStyle name="Normal 5 2" xfId="29"/>
    <cellStyle name="Normal 5 3" xfId="28"/>
    <cellStyle name="Normal 56" xfId="6"/>
    <cellStyle name="Normal 6" xfId="30"/>
    <cellStyle name="Normal 6 2" xfId="31"/>
    <cellStyle name="Normal 6 2 2" xfId="39"/>
    <cellStyle name="Normal 6 3" xfId="38"/>
    <cellStyle name="Normal 7" xfId="18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D14" sqref="D14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0" t="s">
        <v>628</v>
      </c>
      <c r="B1" s="150"/>
      <c r="C1" s="19"/>
      <c r="D1" s="16" t="s">
        <v>614</v>
      </c>
      <c r="E1" s="17">
        <v>2020</v>
      </c>
    </row>
    <row r="2" spans="1:5" ht="18.95" customHeight="1" x14ac:dyDescent="0.2">
      <c r="A2" s="151" t="s">
        <v>613</v>
      </c>
      <c r="B2" s="151"/>
      <c r="C2" s="38"/>
      <c r="D2" s="16" t="s">
        <v>615</v>
      </c>
      <c r="E2" s="19" t="s">
        <v>617</v>
      </c>
    </row>
    <row r="3" spans="1:5" ht="18.95" customHeight="1" x14ac:dyDescent="0.2">
      <c r="A3" s="152" t="s">
        <v>629</v>
      </c>
      <c r="B3" s="152"/>
      <c r="C3" s="19"/>
      <c r="D3" s="16" t="s">
        <v>616</v>
      </c>
      <c r="E3" s="17">
        <v>3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showGridLines="0" workbookViewId="0">
      <selection activeCell="B22" sqref="B22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58" t="s">
        <v>628</v>
      </c>
      <c r="B1" s="159"/>
      <c r="C1" s="160"/>
    </row>
    <row r="2" spans="1:3" s="39" customFormat="1" ht="18" customHeight="1" x14ac:dyDescent="0.25">
      <c r="A2" s="161" t="s">
        <v>44</v>
      </c>
      <c r="B2" s="162"/>
      <c r="C2" s="163"/>
    </row>
    <row r="3" spans="1:3" s="39" customFormat="1" ht="18" customHeight="1" x14ac:dyDescent="0.25">
      <c r="A3" s="161" t="s">
        <v>629</v>
      </c>
      <c r="B3" s="162"/>
      <c r="C3" s="163"/>
    </row>
    <row r="4" spans="1:3" s="42" customFormat="1" ht="18" customHeight="1" x14ac:dyDescent="0.2">
      <c r="A4" s="164" t="s">
        <v>624</v>
      </c>
      <c r="B4" s="165"/>
      <c r="C4" s="166"/>
    </row>
    <row r="5" spans="1:3" s="40" customFormat="1" x14ac:dyDescent="0.2">
      <c r="A5" s="60" t="s">
        <v>529</v>
      </c>
      <c r="B5" s="60"/>
      <c r="C5" s="61">
        <v>82423472.290000007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0.73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0.73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59047149.740000002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59047149.740000002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23376323.280000009</v>
      </c>
    </row>
    <row r="25" spans="1:3" ht="22.5" customHeight="1" x14ac:dyDescent="0.2">
      <c r="B25" s="145" t="s">
        <v>630</v>
      </c>
      <c r="C25" s="146" t="s">
        <v>631</v>
      </c>
    </row>
    <row r="26" spans="1:3" ht="33.75" x14ac:dyDescent="0.2">
      <c r="B26" s="145" t="s">
        <v>632</v>
      </c>
      <c r="C26" s="146" t="s">
        <v>633</v>
      </c>
    </row>
    <row r="27" spans="1:3" ht="33.75" x14ac:dyDescent="0.2">
      <c r="B27" s="145" t="s">
        <v>634</v>
      </c>
      <c r="C27" s="145" t="s">
        <v>634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67" t="s">
        <v>628</v>
      </c>
      <c r="B1" s="168"/>
      <c r="C1" s="169"/>
    </row>
    <row r="2" spans="1:3" s="43" customFormat="1" ht="18.95" customHeight="1" x14ac:dyDescent="0.25">
      <c r="A2" s="170" t="s">
        <v>45</v>
      </c>
      <c r="B2" s="171"/>
      <c r="C2" s="172"/>
    </row>
    <row r="3" spans="1:3" s="43" customFormat="1" ht="18.95" customHeight="1" x14ac:dyDescent="0.25">
      <c r="A3" s="170" t="s">
        <v>629</v>
      </c>
      <c r="B3" s="171"/>
      <c r="C3" s="172"/>
    </row>
    <row r="4" spans="1:3" s="44" customFormat="1" x14ac:dyDescent="0.2">
      <c r="A4" s="164" t="s">
        <v>624</v>
      </c>
      <c r="B4" s="165"/>
      <c r="C4" s="166"/>
    </row>
    <row r="5" spans="1:3" x14ac:dyDescent="0.2">
      <c r="A5" s="91" t="s">
        <v>542</v>
      </c>
      <c r="B5" s="60"/>
      <c r="C5" s="84">
        <v>68517503.719999999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54004914.379999995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0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120617.72</v>
      </c>
    </row>
    <row r="20" spans="1:3" x14ac:dyDescent="0.2">
      <c r="A20" s="100" t="s">
        <v>576</v>
      </c>
      <c r="B20" s="83" t="s">
        <v>547</v>
      </c>
      <c r="C20" s="93">
        <v>53884296.659999996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0</v>
      </c>
    </row>
    <row r="31" spans="1:3" x14ac:dyDescent="0.2">
      <c r="A31" s="100" t="s">
        <v>564</v>
      </c>
      <c r="B31" s="83" t="s">
        <v>442</v>
      </c>
      <c r="C31" s="93">
        <v>0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14512589.340000004</v>
      </c>
    </row>
    <row r="44" spans="1:3" ht="22.5" x14ac:dyDescent="0.2">
      <c r="B44" s="147" t="s">
        <v>630</v>
      </c>
      <c r="C44" s="148" t="s">
        <v>631</v>
      </c>
    </row>
    <row r="45" spans="1:3" ht="33.75" x14ac:dyDescent="0.2">
      <c r="B45" s="147" t="s">
        <v>632</v>
      </c>
      <c r="C45" s="148" t="s">
        <v>633</v>
      </c>
    </row>
    <row r="46" spans="1:3" ht="33.75" x14ac:dyDescent="0.2">
      <c r="B46" s="147" t="s">
        <v>634</v>
      </c>
      <c r="C46" s="147" t="s">
        <v>634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activeCell="E7" sqref="E7"/>
    </sheetView>
  </sheetViews>
  <sheetFormatPr baseColWidth="10" defaultColWidth="9.140625" defaultRowHeight="11.25" x14ac:dyDescent="0.2"/>
  <cols>
    <col min="1" max="1" width="7.5703125" style="31" customWidth="1"/>
    <col min="2" max="2" width="55.85546875" style="31" customWidth="1"/>
    <col min="3" max="3" width="9.140625" style="31" customWidth="1"/>
    <col min="4" max="4" width="15.7109375" style="31" customWidth="1"/>
    <col min="5" max="5" width="9.5703125" style="31" customWidth="1"/>
    <col min="6" max="6" width="7.28515625" style="31" customWidth="1"/>
    <col min="7" max="7" width="8.85546875" style="31" customWidth="1"/>
    <col min="8" max="8" width="5" style="31" customWidth="1"/>
    <col min="9" max="9" width="10.7109375" style="31" customWidth="1"/>
    <col min="10" max="10" width="8.5703125" style="31" customWidth="1"/>
    <col min="11" max="16384" width="9.140625" style="31"/>
  </cols>
  <sheetData>
    <row r="1" spans="1:10" ht="18.95" customHeight="1" x14ac:dyDescent="0.2">
      <c r="A1" s="157" t="s">
        <v>628</v>
      </c>
      <c r="B1" s="173"/>
      <c r="C1" s="173"/>
      <c r="D1" s="173"/>
      <c r="E1" s="173"/>
      <c r="F1" s="173"/>
      <c r="G1" s="29" t="s">
        <v>614</v>
      </c>
      <c r="H1" s="30">
        <v>2020</v>
      </c>
    </row>
    <row r="2" spans="1:10" ht="18.95" customHeight="1" x14ac:dyDescent="0.2">
      <c r="A2" s="157" t="s">
        <v>625</v>
      </c>
      <c r="B2" s="173"/>
      <c r="C2" s="173"/>
      <c r="D2" s="173"/>
      <c r="E2" s="173"/>
      <c r="F2" s="173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74" t="s">
        <v>629</v>
      </c>
      <c r="B3" s="175"/>
      <c r="C3" s="175"/>
      <c r="D3" s="175"/>
      <c r="E3" s="175"/>
      <c r="F3" s="175"/>
      <c r="G3" s="16" t="s">
        <v>620</v>
      </c>
      <c r="H3" s="30">
        <v>3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ht="33.75" x14ac:dyDescent="0.2">
      <c r="A7" s="178" t="s">
        <v>147</v>
      </c>
      <c r="B7" s="178" t="s">
        <v>494</v>
      </c>
      <c r="C7" s="178" t="s">
        <v>181</v>
      </c>
      <c r="D7" s="178" t="s">
        <v>495</v>
      </c>
      <c r="E7" s="178" t="s">
        <v>496</v>
      </c>
      <c r="F7" s="178" t="s">
        <v>180</v>
      </c>
      <c r="G7" s="178" t="s">
        <v>125</v>
      </c>
      <c r="H7" s="178" t="s">
        <v>183</v>
      </c>
      <c r="I7" s="178" t="s">
        <v>184</v>
      </c>
      <c r="J7" s="178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9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ref="F34:F35" si="1">C34+D34+E34</f>
        <v>0</v>
      </c>
    </row>
    <row r="35" spans="1:6" x14ac:dyDescent="0.2">
      <c r="A35" s="31">
        <v>7911</v>
      </c>
      <c r="B35" s="31" t="s">
        <v>626</v>
      </c>
      <c r="C35" s="36">
        <v>0</v>
      </c>
      <c r="D35" s="36">
        <v>0</v>
      </c>
      <c r="E35" s="36">
        <v>0</v>
      </c>
      <c r="F35" s="36">
        <f t="shared" si="1"/>
        <v>0</v>
      </c>
    </row>
    <row r="36" spans="1:6" x14ac:dyDescent="0.2">
      <c r="A36" s="31">
        <v>7921</v>
      </c>
      <c r="B36" s="31" t="s">
        <v>627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s="46" customFormat="1" x14ac:dyDescent="0.2">
      <c r="A37" s="45">
        <v>8000</v>
      </c>
      <c r="B37" s="46" t="s">
        <v>98</v>
      </c>
    </row>
    <row r="38" spans="1:6" x14ac:dyDescent="0.2">
      <c r="A38" s="31">
        <v>8110</v>
      </c>
      <c r="B38" s="31" t="s">
        <v>97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8120</v>
      </c>
      <c r="B39" s="31" t="s">
        <v>96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8130</v>
      </c>
      <c r="B40" s="31" t="s">
        <v>95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8140</v>
      </c>
      <c r="B41" s="31" t="s">
        <v>94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8150</v>
      </c>
      <c r="B42" s="31" t="s">
        <v>93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8210</v>
      </c>
      <c r="B43" s="31" t="s">
        <v>92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8220</v>
      </c>
      <c r="B44" s="31" t="s">
        <v>91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8230</v>
      </c>
      <c r="B45" s="31" t="s">
        <v>90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8240</v>
      </c>
      <c r="B46" s="31" t="s">
        <v>89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8250</v>
      </c>
      <c r="B47" s="31" t="s">
        <v>88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48" spans="1:6" x14ac:dyDescent="0.2">
      <c r="A48" s="31">
        <v>8260</v>
      </c>
      <c r="B48" s="31" t="s">
        <v>87</v>
      </c>
      <c r="C48" s="36">
        <v>0</v>
      </c>
      <c r="D48" s="36">
        <v>0</v>
      </c>
      <c r="E48" s="36">
        <v>0</v>
      </c>
      <c r="F48" s="36">
        <f t="shared" si="0"/>
        <v>0</v>
      </c>
    </row>
    <row r="49" spans="1:6" x14ac:dyDescent="0.2">
      <c r="A49" s="31">
        <v>8270</v>
      </c>
      <c r="B49" s="31" t="s">
        <v>86</v>
      </c>
      <c r="C49" s="36">
        <v>0</v>
      </c>
      <c r="D49" s="36">
        <v>0</v>
      </c>
      <c r="E49" s="36">
        <v>0</v>
      </c>
      <c r="F49" s="36">
        <f t="shared" si="0"/>
        <v>0</v>
      </c>
    </row>
    <row r="54" spans="1:6" x14ac:dyDescent="0.2">
      <c r="B54" s="149" t="s">
        <v>630</v>
      </c>
      <c r="C54" s="156" t="s">
        <v>631</v>
      </c>
      <c r="D54" s="156"/>
      <c r="E54" s="156"/>
    </row>
    <row r="55" spans="1:6" x14ac:dyDescent="0.2">
      <c r="B55" s="149" t="s">
        <v>632</v>
      </c>
      <c r="C55" s="156" t="s">
        <v>633</v>
      </c>
      <c r="D55" s="156"/>
      <c r="E55" s="156"/>
    </row>
    <row r="56" spans="1:6" ht="11.25" customHeight="1" x14ac:dyDescent="0.2">
      <c r="B56" s="149" t="s">
        <v>634</v>
      </c>
      <c r="C56" s="155" t="s">
        <v>634</v>
      </c>
      <c r="D56" s="155"/>
      <c r="E56" s="155"/>
    </row>
  </sheetData>
  <sheetProtection formatCells="0" formatColumns="0" formatRows="0" insertColumns="0" insertRows="0" insertHyperlinks="0" deleteColumns="0" deleteRows="0" sort="0" autoFilter="0" pivotTables="0"/>
  <mergeCells count="6">
    <mergeCell ref="C54:E54"/>
    <mergeCell ref="C55:E55"/>
    <mergeCell ref="C56:E56"/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76" t="s">
        <v>35</v>
      </c>
      <c r="B5" s="176"/>
      <c r="C5" s="176"/>
      <c r="D5" s="176"/>
      <c r="E5" s="176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77" t="s">
        <v>37</v>
      </c>
      <c r="C10" s="177"/>
      <c r="D10" s="177"/>
      <c r="E10" s="177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77" t="s">
        <v>39</v>
      </c>
      <c r="C12" s="177"/>
      <c r="D12" s="177"/>
      <c r="E12" s="177"/>
    </row>
    <row r="13" spans="1:8" s="129" customFormat="1" ht="26.1" customHeight="1" x14ac:dyDescent="0.2">
      <c r="A13" s="133" t="s">
        <v>608</v>
      </c>
      <c r="B13" s="177" t="s">
        <v>40</v>
      </c>
      <c r="C13" s="177"/>
      <c r="D13" s="177"/>
      <c r="E13" s="177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tabSelected="1" topLeftCell="B1" zoomScale="106" zoomScaleNormal="106" workbookViewId="0">
      <selection activeCell="D11" sqref="D11"/>
    </sheetView>
  </sheetViews>
  <sheetFormatPr baseColWidth="10" defaultColWidth="9.140625" defaultRowHeight="11.25" x14ac:dyDescent="0.2"/>
  <cols>
    <col min="1" max="1" width="10" style="22" customWidth="1"/>
    <col min="2" max="2" width="56.7109375" style="22" customWidth="1"/>
    <col min="3" max="3" width="16.42578125" style="22" bestFit="1" customWidth="1"/>
    <col min="4" max="4" width="19.140625" style="22" customWidth="1"/>
    <col min="5" max="5" width="16.85546875" style="22" customWidth="1"/>
    <col min="6" max="6" width="10.7109375" style="22" customWidth="1"/>
    <col min="7" max="7" width="13.5703125" style="22" customWidth="1"/>
    <col min="8" max="8" width="9.85546875" style="22" customWidth="1"/>
    <col min="9" max="9" width="17.5703125" style="22" customWidth="1"/>
    <col min="10" max="16384" width="9.140625" style="22"/>
  </cols>
  <sheetData>
    <row r="1" spans="1:8" s="18" customFormat="1" ht="18.95" customHeight="1" x14ac:dyDescent="0.25">
      <c r="A1" s="153" t="s">
        <v>628</v>
      </c>
      <c r="B1" s="154"/>
      <c r="C1" s="154"/>
      <c r="D1" s="154"/>
      <c r="E1" s="154"/>
      <c r="F1" s="154"/>
      <c r="G1" s="16" t="s">
        <v>614</v>
      </c>
      <c r="H1" s="27">
        <v>2020</v>
      </c>
    </row>
    <row r="2" spans="1:8" s="18" customFormat="1" ht="18.95" customHeight="1" x14ac:dyDescent="0.25">
      <c r="A2" s="153" t="s">
        <v>618</v>
      </c>
      <c r="B2" s="154"/>
      <c r="C2" s="154"/>
      <c r="D2" s="154"/>
      <c r="E2" s="154"/>
      <c r="F2" s="154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53" t="s">
        <v>629</v>
      </c>
      <c r="B3" s="154"/>
      <c r="C3" s="154"/>
      <c r="D3" s="154"/>
      <c r="E3" s="154"/>
      <c r="F3" s="154"/>
      <c r="G3" s="16" t="s">
        <v>620</v>
      </c>
      <c r="H3" s="27">
        <v>3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6407.24</v>
      </c>
      <c r="D20" s="26">
        <v>6407.24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8000</v>
      </c>
      <c r="D21" s="26">
        <v>8000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8732160.5099999998</v>
      </c>
      <c r="D27" s="26">
        <v>8732160.5099999998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54004914.379999995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120617.72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53884296.659999996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22806221.359999999</v>
      </c>
      <c r="D62" s="26">
        <f t="shared" ref="D62:E62" si="0">SUM(D63:D70)</f>
        <v>0</v>
      </c>
      <c r="E62" s="26">
        <f t="shared" si="0"/>
        <v>10335367.460000001</v>
      </c>
    </row>
    <row r="63" spans="1:9" x14ac:dyDescent="0.2">
      <c r="A63" s="24">
        <v>1241</v>
      </c>
      <c r="B63" s="22" t="s">
        <v>240</v>
      </c>
      <c r="C63" s="26">
        <v>5267815.3499999996</v>
      </c>
      <c r="D63" s="26">
        <v>0</v>
      </c>
      <c r="E63" s="26">
        <v>3292014.77</v>
      </c>
    </row>
    <row r="64" spans="1:9" x14ac:dyDescent="0.2">
      <c r="A64" s="24">
        <v>1242</v>
      </c>
      <c r="B64" s="22" t="s">
        <v>241</v>
      </c>
      <c r="C64" s="26">
        <v>1383912.56</v>
      </c>
      <c r="D64" s="26">
        <v>0</v>
      </c>
      <c r="E64" s="26">
        <v>683612.42</v>
      </c>
    </row>
    <row r="65" spans="1:9" x14ac:dyDescent="0.2">
      <c r="A65" s="24">
        <v>1243</v>
      </c>
      <c r="B65" s="22" t="s">
        <v>242</v>
      </c>
      <c r="C65" s="26">
        <v>1564361.81</v>
      </c>
      <c r="D65" s="26">
        <v>0</v>
      </c>
      <c r="E65" s="26">
        <v>711888.68</v>
      </c>
    </row>
    <row r="66" spans="1:9" x14ac:dyDescent="0.2">
      <c r="A66" s="24">
        <v>1244</v>
      </c>
      <c r="B66" s="22" t="s">
        <v>243</v>
      </c>
      <c r="C66" s="26">
        <v>7177417.1900000004</v>
      </c>
      <c r="D66" s="26">
        <v>0</v>
      </c>
      <c r="E66" s="26">
        <v>4840628.8600000003</v>
      </c>
    </row>
    <row r="67" spans="1:9" x14ac:dyDescent="0.2">
      <c r="A67" s="24">
        <v>1245</v>
      </c>
      <c r="B67" s="22" t="s">
        <v>244</v>
      </c>
      <c r="C67" s="26">
        <v>2112573.54</v>
      </c>
      <c r="D67" s="26">
        <v>0</v>
      </c>
      <c r="E67" s="26">
        <v>5525</v>
      </c>
    </row>
    <row r="68" spans="1:9" x14ac:dyDescent="0.2">
      <c r="A68" s="24">
        <v>1246</v>
      </c>
      <c r="B68" s="22" t="s">
        <v>245</v>
      </c>
      <c r="C68" s="26">
        <v>5300140.91</v>
      </c>
      <c r="D68" s="26">
        <v>0</v>
      </c>
      <c r="E68" s="26">
        <v>801697.73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368893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368893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1163780.0999999999</v>
      </c>
      <c r="D110" s="26">
        <f>SUM(D111:D119)</f>
        <v>1163780.0999999999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50251.43</v>
      </c>
      <c r="D111" s="26">
        <f>C111</f>
        <v>50251.43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3000</v>
      </c>
      <c r="D112" s="26">
        <f t="shared" ref="D112:D119" si="1">C112</f>
        <v>3000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1054799.6499999999</v>
      </c>
      <c r="D117" s="26">
        <f t="shared" si="1"/>
        <v>1054799.6499999999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55729.02</v>
      </c>
      <c r="D119" s="26">
        <f t="shared" si="1"/>
        <v>55729.02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7" x14ac:dyDescent="0.2">
      <c r="A145" s="24">
        <v>2199</v>
      </c>
      <c r="B145" s="22" t="s">
        <v>301</v>
      </c>
      <c r="C145" s="26">
        <v>0</v>
      </c>
    </row>
    <row r="146" spans="1:7" x14ac:dyDescent="0.2">
      <c r="A146" s="24">
        <v>2240</v>
      </c>
      <c r="B146" s="22" t="s">
        <v>302</v>
      </c>
      <c r="C146" s="26">
        <f>SUM(C147:C149)</f>
        <v>0</v>
      </c>
    </row>
    <row r="147" spans="1:7" x14ac:dyDescent="0.2">
      <c r="A147" s="24">
        <v>2241</v>
      </c>
      <c r="B147" s="22" t="s">
        <v>303</v>
      </c>
      <c r="C147" s="26">
        <v>0</v>
      </c>
    </row>
    <row r="148" spans="1:7" x14ac:dyDescent="0.2">
      <c r="A148" s="24">
        <v>2242</v>
      </c>
      <c r="B148" s="22" t="s">
        <v>304</v>
      </c>
      <c r="C148" s="26">
        <v>0</v>
      </c>
    </row>
    <row r="149" spans="1:7" x14ac:dyDescent="0.2">
      <c r="A149" s="24">
        <v>2249</v>
      </c>
      <c r="B149" s="22" t="s">
        <v>305</v>
      </c>
      <c r="C149" s="26">
        <v>0</v>
      </c>
    </row>
    <row r="153" spans="1:7" s="140" customFormat="1" x14ac:dyDescent="0.2"/>
    <row r="154" spans="1:7" s="140" customFormat="1" x14ac:dyDescent="0.2"/>
    <row r="155" spans="1:7" ht="15" x14ac:dyDescent="0.25">
      <c r="B155" s="141" t="s">
        <v>630</v>
      </c>
      <c r="C155" s="156"/>
      <c r="D155" s="156"/>
      <c r="E155" s="139"/>
      <c r="F155" s="156" t="s">
        <v>631</v>
      </c>
      <c r="G155" s="156"/>
    </row>
    <row r="156" spans="1:7" ht="15" x14ac:dyDescent="0.25">
      <c r="B156" s="141" t="s">
        <v>632</v>
      </c>
      <c r="C156" s="156"/>
      <c r="D156" s="156"/>
      <c r="E156" s="139"/>
      <c r="F156" s="156" t="s">
        <v>633</v>
      </c>
      <c r="G156" s="156"/>
    </row>
    <row r="157" spans="1:7" ht="15" x14ac:dyDescent="0.25">
      <c r="B157" s="141" t="s">
        <v>634</v>
      </c>
      <c r="C157" s="155"/>
      <c r="D157" s="155"/>
      <c r="E157" s="139"/>
      <c r="F157" s="155" t="s">
        <v>634</v>
      </c>
      <c r="G157" s="155"/>
    </row>
  </sheetData>
  <sheetProtection formatCells="0" formatColumns="0" formatRows="0" insertColumns="0" insertRows="0" insertHyperlinks="0" deleteColumns="0" deleteRows="0" sort="0" autoFilter="0" pivotTables="0"/>
  <mergeCells count="9">
    <mergeCell ref="A1:F1"/>
    <mergeCell ref="A2:F2"/>
    <mergeCell ref="A3:F3"/>
    <mergeCell ref="C157:D157"/>
    <mergeCell ref="F155:G155"/>
    <mergeCell ref="F156:G156"/>
    <mergeCell ref="F157:G157"/>
    <mergeCell ref="C155:D155"/>
    <mergeCell ref="C156:D156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9" sqref="B29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9"/>
  <sheetViews>
    <sheetView topLeftCell="A200" zoomScaleNormal="100" workbookViewId="0">
      <selection activeCell="B94" sqref="B94"/>
    </sheetView>
  </sheetViews>
  <sheetFormatPr baseColWidth="10" defaultColWidth="9.140625" defaultRowHeight="11.25" x14ac:dyDescent="0.2"/>
  <cols>
    <col min="1" max="1" width="10" style="22" customWidth="1"/>
    <col min="2" max="2" width="74.7109375" style="22" customWidth="1"/>
    <col min="3" max="3" width="10.85546875" style="22" customWidth="1"/>
    <col min="4" max="4" width="12.28515625" style="22" customWidth="1"/>
    <col min="5" max="5" width="12.42578125" style="22" customWidth="1"/>
    <col min="6" max="16384" width="9.140625" style="22"/>
  </cols>
  <sheetData>
    <row r="1" spans="1:5" s="28" customFormat="1" ht="18.95" customHeight="1" x14ac:dyDescent="0.25">
      <c r="A1" s="151" t="s">
        <v>628</v>
      </c>
      <c r="B1" s="151"/>
      <c r="C1" s="151"/>
      <c r="D1" s="16" t="s">
        <v>614</v>
      </c>
      <c r="E1" s="27">
        <v>2020</v>
      </c>
    </row>
    <row r="2" spans="1:5" s="18" customFormat="1" ht="18.95" customHeight="1" x14ac:dyDescent="0.25">
      <c r="A2" s="151" t="s">
        <v>621</v>
      </c>
      <c r="B2" s="151"/>
      <c r="C2" s="151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51" t="s">
        <v>629</v>
      </c>
      <c r="B3" s="151"/>
      <c r="C3" s="151"/>
      <c r="D3" s="16" t="s">
        <v>620</v>
      </c>
      <c r="E3" s="27">
        <v>3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3865787.2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0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0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3865787.2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3865787.2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19510535.350000001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19510535.350000001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19510535.350000001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0.73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0.73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0.73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14512589.340000002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14512589.340000002</v>
      </c>
      <c r="D100" s="59">
        <f>C100/$C$99</f>
        <v>1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12848177.310000001</v>
      </c>
      <c r="D101" s="59">
        <f t="shared" ref="D101:D164" si="0">C101/$C$99</f>
        <v>0.88531253858244974</v>
      </c>
      <c r="E101" s="58"/>
    </row>
    <row r="102" spans="1:5" x14ac:dyDescent="0.2">
      <c r="A102" s="56">
        <v>5111</v>
      </c>
      <c r="B102" s="53" t="s">
        <v>364</v>
      </c>
      <c r="C102" s="57">
        <v>2602412.9</v>
      </c>
      <c r="D102" s="59">
        <f t="shared" si="0"/>
        <v>0.17932105973860621</v>
      </c>
      <c r="E102" s="58"/>
    </row>
    <row r="103" spans="1:5" x14ac:dyDescent="0.2">
      <c r="A103" s="56">
        <v>5112</v>
      </c>
      <c r="B103" s="53" t="s">
        <v>365</v>
      </c>
      <c r="C103" s="57">
        <v>2723749.99</v>
      </c>
      <c r="D103" s="59">
        <f t="shared" si="0"/>
        <v>0.18768187579681075</v>
      </c>
      <c r="E103" s="58"/>
    </row>
    <row r="104" spans="1:5" x14ac:dyDescent="0.2">
      <c r="A104" s="56">
        <v>5113</v>
      </c>
      <c r="B104" s="53" t="s">
        <v>366</v>
      </c>
      <c r="C104" s="57">
        <v>3198689.9</v>
      </c>
      <c r="D104" s="59">
        <f t="shared" si="0"/>
        <v>0.22040793858775304</v>
      </c>
      <c r="E104" s="58"/>
    </row>
    <row r="105" spans="1:5" x14ac:dyDescent="0.2">
      <c r="A105" s="56">
        <v>5114</v>
      </c>
      <c r="B105" s="53" t="s">
        <v>367</v>
      </c>
      <c r="C105" s="57">
        <v>927225.61</v>
      </c>
      <c r="D105" s="59">
        <f t="shared" si="0"/>
        <v>6.3891121582580368E-2</v>
      </c>
      <c r="E105" s="58"/>
    </row>
    <row r="106" spans="1:5" x14ac:dyDescent="0.2">
      <c r="A106" s="56">
        <v>5115</v>
      </c>
      <c r="B106" s="53" t="s">
        <v>368</v>
      </c>
      <c r="C106" s="57">
        <v>3391340.61</v>
      </c>
      <c r="D106" s="59">
        <f t="shared" si="0"/>
        <v>0.23368266892612283</v>
      </c>
      <c r="E106" s="58"/>
    </row>
    <row r="107" spans="1:5" x14ac:dyDescent="0.2">
      <c r="A107" s="56">
        <v>5116</v>
      </c>
      <c r="B107" s="53" t="s">
        <v>369</v>
      </c>
      <c r="C107" s="57">
        <v>4758.3</v>
      </c>
      <c r="D107" s="59">
        <f t="shared" si="0"/>
        <v>3.2787395057648613E-4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462434.64</v>
      </c>
      <c r="D108" s="59">
        <f t="shared" si="0"/>
        <v>3.1864378517582996E-2</v>
      </c>
      <c r="E108" s="58"/>
    </row>
    <row r="109" spans="1:5" x14ac:dyDescent="0.2">
      <c r="A109" s="56">
        <v>5121</v>
      </c>
      <c r="B109" s="53" t="s">
        <v>371</v>
      </c>
      <c r="C109" s="57">
        <v>24320.78</v>
      </c>
      <c r="D109" s="59">
        <f t="shared" si="0"/>
        <v>1.6758401571362865E-3</v>
      </c>
      <c r="E109" s="58"/>
    </row>
    <row r="110" spans="1:5" x14ac:dyDescent="0.2">
      <c r="A110" s="56">
        <v>5122</v>
      </c>
      <c r="B110" s="53" t="s">
        <v>372</v>
      </c>
      <c r="C110" s="57">
        <v>0</v>
      </c>
      <c r="D110" s="59">
        <f t="shared" si="0"/>
        <v>0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6978.83</v>
      </c>
      <c r="D112" s="59">
        <f t="shared" si="0"/>
        <v>4.80881105121934E-4</v>
      </c>
      <c r="E112" s="58"/>
    </row>
    <row r="113" spans="1:5" x14ac:dyDescent="0.2">
      <c r="A113" s="56">
        <v>5125</v>
      </c>
      <c r="B113" s="53" t="s">
        <v>375</v>
      </c>
      <c r="C113" s="57">
        <v>23438.5</v>
      </c>
      <c r="D113" s="59">
        <f t="shared" si="0"/>
        <v>1.6150460438784798E-3</v>
      </c>
      <c r="E113" s="58"/>
    </row>
    <row r="114" spans="1:5" x14ac:dyDescent="0.2">
      <c r="A114" s="56">
        <v>5126</v>
      </c>
      <c r="B114" s="53" t="s">
        <v>376</v>
      </c>
      <c r="C114" s="57">
        <v>407696.53</v>
      </c>
      <c r="D114" s="59">
        <f t="shared" si="0"/>
        <v>2.8092611211446294E-2</v>
      </c>
      <c r="E114" s="58"/>
    </row>
    <row r="115" spans="1:5" x14ac:dyDescent="0.2">
      <c r="A115" s="56">
        <v>5127</v>
      </c>
      <c r="B115" s="53" t="s">
        <v>377</v>
      </c>
      <c r="C115" s="57">
        <v>0</v>
      </c>
      <c r="D115" s="59">
        <f t="shared" si="0"/>
        <v>0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0</v>
      </c>
      <c r="D117" s="59">
        <f t="shared" si="0"/>
        <v>0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1201977.3900000001</v>
      </c>
      <c r="D118" s="59">
        <f t="shared" si="0"/>
        <v>8.2823082899967176E-2</v>
      </c>
      <c r="E118" s="58"/>
    </row>
    <row r="119" spans="1:5" x14ac:dyDescent="0.2">
      <c r="A119" s="56">
        <v>5131</v>
      </c>
      <c r="B119" s="53" t="s">
        <v>381</v>
      </c>
      <c r="C119" s="57">
        <v>10572.2</v>
      </c>
      <c r="D119" s="59">
        <f t="shared" si="0"/>
        <v>7.2848474881464533E-4</v>
      </c>
      <c r="E119" s="58"/>
    </row>
    <row r="120" spans="1:5" x14ac:dyDescent="0.2">
      <c r="A120" s="56">
        <v>5132</v>
      </c>
      <c r="B120" s="53" t="s">
        <v>382</v>
      </c>
      <c r="C120" s="57">
        <v>0</v>
      </c>
      <c r="D120" s="59">
        <f t="shared" si="0"/>
        <v>0</v>
      </c>
      <c r="E120" s="58"/>
    </row>
    <row r="121" spans="1:5" x14ac:dyDescent="0.2">
      <c r="A121" s="56">
        <v>5133</v>
      </c>
      <c r="B121" s="53" t="s">
        <v>383</v>
      </c>
      <c r="C121" s="57">
        <v>84611.99</v>
      </c>
      <c r="D121" s="59">
        <f t="shared" si="0"/>
        <v>5.830247657238539E-3</v>
      </c>
      <c r="E121" s="58"/>
    </row>
    <row r="122" spans="1:5" x14ac:dyDescent="0.2">
      <c r="A122" s="56">
        <v>5134</v>
      </c>
      <c r="B122" s="53" t="s">
        <v>384</v>
      </c>
      <c r="C122" s="57">
        <v>251654.82</v>
      </c>
      <c r="D122" s="59">
        <f t="shared" si="0"/>
        <v>1.734044932329078E-2</v>
      </c>
      <c r="E122" s="58"/>
    </row>
    <row r="123" spans="1:5" x14ac:dyDescent="0.2">
      <c r="A123" s="56">
        <v>5135</v>
      </c>
      <c r="B123" s="53" t="s">
        <v>385</v>
      </c>
      <c r="C123" s="57">
        <v>492081.18</v>
      </c>
      <c r="D123" s="59">
        <f t="shared" si="0"/>
        <v>3.3907193848840757E-2</v>
      </c>
      <c r="E123" s="58"/>
    </row>
    <row r="124" spans="1:5" x14ac:dyDescent="0.2">
      <c r="A124" s="56">
        <v>5136</v>
      </c>
      <c r="B124" s="53" t="s">
        <v>386</v>
      </c>
      <c r="C124" s="57">
        <v>0</v>
      </c>
      <c r="D124" s="59">
        <f t="shared" si="0"/>
        <v>0</v>
      </c>
      <c r="E124" s="58"/>
    </row>
    <row r="125" spans="1:5" x14ac:dyDescent="0.2">
      <c r="A125" s="56">
        <v>5137</v>
      </c>
      <c r="B125" s="53" t="s">
        <v>387</v>
      </c>
      <c r="C125" s="57">
        <v>7857</v>
      </c>
      <c r="D125" s="59">
        <f t="shared" si="0"/>
        <v>5.4139201598878833E-4</v>
      </c>
      <c r="E125" s="58"/>
    </row>
    <row r="126" spans="1:5" x14ac:dyDescent="0.2">
      <c r="A126" s="56">
        <v>5138</v>
      </c>
      <c r="B126" s="53" t="s">
        <v>388</v>
      </c>
      <c r="C126" s="57">
        <v>66047.55</v>
      </c>
      <c r="D126" s="59">
        <f t="shared" si="0"/>
        <v>4.551052086753252E-3</v>
      </c>
      <c r="E126" s="58"/>
    </row>
    <row r="127" spans="1:5" x14ac:dyDescent="0.2">
      <c r="A127" s="56">
        <v>5139</v>
      </c>
      <c r="B127" s="53" t="s">
        <v>389</v>
      </c>
      <c r="C127" s="57">
        <v>289152.65000000002</v>
      </c>
      <c r="D127" s="59">
        <f t="shared" si="0"/>
        <v>1.9924263219040412E-2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0</v>
      </c>
      <c r="D128" s="59">
        <f t="shared" si="0"/>
        <v>0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399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C220+C221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  <row r="227" spans="2:5" x14ac:dyDescent="0.2">
      <c r="B227" s="142" t="s">
        <v>630</v>
      </c>
      <c r="C227" s="156" t="s">
        <v>631</v>
      </c>
      <c r="D227" s="156"/>
      <c r="E227" s="156"/>
    </row>
    <row r="228" spans="2:5" x14ac:dyDescent="0.2">
      <c r="B228" s="142" t="s">
        <v>632</v>
      </c>
      <c r="C228" s="156" t="s">
        <v>633</v>
      </c>
      <c r="D228" s="156"/>
      <c r="E228" s="156"/>
    </row>
    <row r="229" spans="2:5" x14ac:dyDescent="0.2">
      <c r="B229" s="142" t="s">
        <v>634</v>
      </c>
      <c r="C229" s="155" t="s">
        <v>634</v>
      </c>
      <c r="D229" s="155"/>
      <c r="E229" s="155"/>
    </row>
  </sheetData>
  <sheetProtection formatCells="0" formatColumns="0" formatRows="0" insertColumns="0" insertRows="0" insertHyperlinks="0" deleteColumns="0" deleteRows="0" sort="0" autoFilter="0" pivotTables="0"/>
  <mergeCells count="6">
    <mergeCell ref="C227:E227"/>
    <mergeCell ref="C228:E228"/>
    <mergeCell ref="C229:E229"/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4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B32" sqref="B32:E34"/>
    </sheetView>
  </sheetViews>
  <sheetFormatPr baseColWidth="10" defaultColWidth="9.140625" defaultRowHeight="11.25" x14ac:dyDescent="0.2"/>
  <cols>
    <col min="1" max="1" width="7.5703125" style="31" customWidth="1"/>
    <col min="2" max="2" width="42.28515625" style="31" customWidth="1"/>
    <col min="3" max="3" width="17" style="31" customWidth="1"/>
    <col min="4" max="4" width="11.7109375" style="31" customWidth="1"/>
    <col min="5" max="5" width="12.140625" style="31" customWidth="1"/>
    <col min="6" max="16384" width="9.140625" style="31"/>
  </cols>
  <sheetData>
    <row r="1" spans="1:5" ht="18.95" customHeight="1" x14ac:dyDescent="0.2">
      <c r="A1" s="157" t="s">
        <v>628</v>
      </c>
      <c r="B1" s="157"/>
      <c r="C1" s="157"/>
      <c r="D1" s="29" t="s">
        <v>614</v>
      </c>
      <c r="E1" s="30">
        <v>2020</v>
      </c>
    </row>
    <row r="2" spans="1:5" ht="18.95" customHeight="1" x14ac:dyDescent="0.2">
      <c r="A2" s="157" t="s">
        <v>622</v>
      </c>
      <c r="B2" s="157"/>
      <c r="C2" s="157"/>
      <c r="D2" s="16" t="s">
        <v>619</v>
      </c>
      <c r="E2" s="30" t="str">
        <f>ESF!H2</f>
        <v>TRIMESTRAL</v>
      </c>
    </row>
    <row r="3" spans="1:5" ht="18.95" customHeight="1" x14ac:dyDescent="0.2">
      <c r="A3" s="157" t="s">
        <v>629</v>
      </c>
      <c r="B3" s="157"/>
      <c r="C3" s="157"/>
      <c r="D3" s="16" t="s">
        <v>620</v>
      </c>
      <c r="E3" s="30">
        <v>3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75585420.849999994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8863733.9399999995</v>
      </c>
    </row>
    <row r="15" spans="1:5" x14ac:dyDescent="0.2">
      <c r="A15" s="35">
        <v>3220</v>
      </c>
      <c r="B15" s="31" t="s">
        <v>474</v>
      </c>
      <c r="C15" s="36">
        <v>0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5" x14ac:dyDescent="0.2">
      <c r="A17" s="35">
        <v>3231</v>
      </c>
      <c r="B17" s="31" t="s">
        <v>476</v>
      </c>
      <c r="C17" s="36">
        <v>0</v>
      </c>
    </row>
    <row r="18" spans="1:5" x14ac:dyDescent="0.2">
      <c r="A18" s="35">
        <v>3232</v>
      </c>
      <c r="B18" s="31" t="s">
        <v>477</v>
      </c>
      <c r="C18" s="36">
        <v>0</v>
      </c>
    </row>
    <row r="19" spans="1:5" x14ac:dyDescent="0.2">
      <c r="A19" s="35">
        <v>3233</v>
      </c>
      <c r="B19" s="31" t="s">
        <v>478</v>
      </c>
      <c r="C19" s="36">
        <v>0</v>
      </c>
    </row>
    <row r="20" spans="1:5" x14ac:dyDescent="0.2">
      <c r="A20" s="35">
        <v>3239</v>
      </c>
      <c r="B20" s="31" t="s">
        <v>479</v>
      </c>
      <c r="C20" s="36">
        <v>0</v>
      </c>
    </row>
    <row r="21" spans="1:5" x14ac:dyDescent="0.2">
      <c r="A21" s="35">
        <v>3240</v>
      </c>
      <c r="B21" s="31" t="s">
        <v>480</v>
      </c>
      <c r="C21" s="36">
        <f>SUM(C22:C24)</f>
        <v>0</v>
      </c>
    </row>
    <row r="22" spans="1:5" x14ac:dyDescent="0.2">
      <c r="A22" s="35">
        <v>3241</v>
      </c>
      <c r="B22" s="31" t="s">
        <v>481</v>
      </c>
      <c r="C22" s="36">
        <v>0</v>
      </c>
    </row>
    <row r="23" spans="1:5" x14ac:dyDescent="0.2">
      <c r="A23" s="35">
        <v>3242</v>
      </c>
      <c r="B23" s="31" t="s">
        <v>482</v>
      </c>
      <c r="C23" s="36">
        <v>0</v>
      </c>
    </row>
    <row r="24" spans="1:5" x14ac:dyDescent="0.2">
      <c r="A24" s="35">
        <v>3243</v>
      </c>
      <c r="B24" s="31" t="s">
        <v>483</v>
      </c>
      <c r="C24" s="36">
        <v>0</v>
      </c>
    </row>
    <row r="25" spans="1:5" x14ac:dyDescent="0.2">
      <c r="A25" s="35">
        <v>3250</v>
      </c>
      <c r="B25" s="31" t="s">
        <v>484</v>
      </c>
      <c r="C25" s="36">
        <f>SUM(C26:C27)</f>
        <v>0</v>
      </c>
    </row>
    <row r="26" spans="1:5" x14ac:dyDescent="0.2">
      <c r="A26" s="35">
        <v>3251</v>
      </c>
      <c r="B26" s="31" t="s">
        <v>485</v>
      </c>
      <c r="C26" s="36">
        <v>0</v>
      </c>
    </row>
    <row r="27" spans="1:5" x14ac:dyDescent="0.2">
      <c r="A27" s="35">
        <v>3252</v>
      </c>
      <c r="B27" s="31" t="s">
        <v>486</v>
      </c>
      <c r="C27" s="36">
        <v>0</v>
      </c>
    </row>
    <row r="32" spans="1:5" x14ac:dyDescent="0.2">
      <c r="B32" s="143" t="s">
        <v>630</v>
      </c>
      <c r="C32" s="156" t="s">
        <v>631</v>
      </c>
      <c r="D32" s="156"/>
      <c r="E32" s="156"/>
    </row>
    <row r="33" spans="2:5" x14ac:dyDescent="0.2">
      <c r="B33" s="143" t="s">
        <v>632</v>
      </c>
      <c r="C33" s="156" t="s">
        <v>633</v>
      </c>
      <c r="D33" s="156"/>
      <c r="E33" s="156"/>
    </row>
    <row r="34" spans="2:5" x14ac:dyDescent="0.2">
      <c r="B34" s="143" t="s">
        <v>634</v>
      </c>
      <c r="C34" s="155" t="s">
        <v>634</v>
      </c>
      <c r="D34" s="155"/>
      <c r="E34" s="155"/>
    </row>
  </sheetData>
  <sheetProtection formatCells="0" formatColumns="0" formatRows="0" insertColumns="0" insertRows="0" insertHyperlinks="0" deleteColumns="0" deleteRows="0" sort="0" autoFilter="0" pivotTables="0"/>
  <mergeCells count="6">
    <mergeCell ref="A1:C1"/>
    <mergeCell ref="A2:C2"/>
    <mergeCell ref="A3:C3"/>
    <mergeCell ref="C34:E34"/>
    <mergeCell ref="C32:E32"/>
    <mergeCell ref="C33:E3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3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workbookViewId="0">
      <selection activeCell="B85" sqref="B85:E87"/>
    </sheetView>
  </sheetViews>
  <sheetFormatPr baseColWidth="10" defaultColWidth="9.140625" defaultRowHeight="11.25" x14ac:dyDescent="0.2"/>
  <cols>
    <col min="1" max="1" width="10" style="31" customWidth="1"/>
    <col min="2" max="2" width="58.140625" style="31" customWidth="1"/>
    <col min="3" max="3" width="14" style="31" customWidth="1"/>
    <col min="4" max="4" width="11.28515625" style="31" customWidth="1"/>
    <col min="5" max="5" width="15.28515625" style="31" customWidth="1"/>
    <col min="6" max="16384" width="9.140625" style="31"/>
  </cols>
  <sheetData>
    <row r="1" spans="1:5" s="37" customFormat="1" ht="18.95" customHeight="1" x14ac:dyDescent="0.25">
      <c r="A1" s="157" t="s">
        <v>628</v>
      </c>
      <c r="B1" s="157"/>
      <c r="C1" s="157"/>
      <c r="D1" s="29" t="s">
        <v>614</v>
      </c>
      <c r="E1" s="30">
        <v>2020</v>
      </c>
    </row>
    <row r="2" spans="1:5" s="37" customFormat="1" ht="18.95" customHeight="1" x14ac:dyDescent="0.25">
      <c r="A2" s="157" t="s">
        <v>623</v>
      </c>
      <c r="B2" s="157"/>
      <c r="C2" s="157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57" t="s">
        <v>629</v>
      </c>
      <c r="B3" s="157"/>
      <c r="C3" s="157"/>
      <c r="D3" s="16" t="s">
        <v>620</v>
      </c>
      <c r="E3" s="30">
        <v>3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10021705.859999999</v>
      </c>
      <c r="D9" s="36">
        <v>0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10021705.859999999</v>
      </c>
      <c r="D15" s="36">
        <f>SUM(D8:D14)</f>
        <v>0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54004914.379999995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120617.72</v>
      </c>
    </row>
    <row r="26" spans="1:5" x14ac:dyDescent="0.2">
      <c r="A26" s="35">
        <v>1236</v>
      </c>
      <c r="B26" s="31" t="s">
        <v>237</v>
      </c>
      <c r="C26" s="36">
        <v>53884296.659999996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22806221.359999999</v>
      </c>
    </row>
    <row r="29" spans="1:5" x14ac:dyDescent="0.2">
      <c r="A29" s="35">
        <v>1241</v>
      </c>
      <c r="B29" s="31" t="s">
        <v>240</v>
      </c>
      <c r="C29" s="36">
        <v>5267815.3499999996</v>
      </c>
    </row>
    <row r="30" spans="1:5" x14ac:dyDescent="0.2">
      <c r="A30" s="35">
        <v>1242</v>
      </c>
      <c r="B30" s="31" t="s">
        <v>241</v>
      </c>
      <c r="C30" s="36">
        <v>1383912.56</v>
      </c>
    </row>
    <row r="31" spans="1:5" x14ac:dyDescent="0.2">
      <c r="A31" s="35">
        <v>1243</v>
      </c>
      <c r="B31" s="31" t="s">
        <v>242</v>
      </c>
      <c r="C31" s="36">
        <v>1564361.81</v>
      </c>
    </row>
    <row r="32" spans="1:5" x14ac:dyDescent="0.2">
      <c r="A32" s="35">
        <v>1244</v>
      </c>
      <c r="B32" s="31" t="s">
        <v>243</v>
      </c>
      <c r="C32" s="36">
        <v>7177417.1900000004</v>
      </c>
    </row>
    <row r="33" spans="1:5" x14ac:dyDescent="0.2">
      <c r="A33" s="35">
        <v>1245</v>
      </c>
      <c r="B33" s="31" t="s">
        <v>244</v>
      </c>
      <c r="C33" s="36">
        <v>2112573.54</v>
      </c>
    </row>
    <row r="34" spans="1:5" x14ac:dyDescent="0.2">
      <c r="A34" s="35">
        <v>1246</v>
      </c>
      <c r="B34" s="31" t="s">
        <v>245</v>
      </c>
      <c r="C34" s="36">
        <v>5300140.91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368893</v>
      </c>
    </row>
    <row r="38" spans="1:5" x14ac:dyDescent="0.2">
      <c r="A38" s="35">
        <v>1251</v>
      </c>
      <c r="B38" s="31" t="s">
        <v>250</v>
      </c>
      <c r="C38" s="36">
        <v>368893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  <row r="85" spans="2:5" x14ac:dyDescent="0.2">
      <c r="B85" s="144" t="s">
        <v>630</v>
      </c>
      <c r="C85" s="156" t="s">
        <v>631</v>
      </c>
      <c r="D85" s="156"/>
      <c r="E85" s="156"/>
    </row>
    <row r="86" spans="2:5" x14ac:dyDescent="0.2">
      <c r="B86" s="144" t="s">
        <v>632</v>
      </c>
      <c r="C86" s="156" t="s">
        <v>633</v>
      </c>
      <c r="D86" s="156"/>
      <c r="E86" s="156"/>
    </row>
    <row r="87" spans="2:5" x14ac:dyDescent="0.2">
      <c r="B87" s="144" t="s">
        <v>634</v>
      </c>
      <c r="C87" s="155" t="s">
        <v>634</v>
      </c>
      <c r="D87" s="155"/>
      <c r="E87" s="155"/>
    </row>
  </sheetData>
  <sheetProtection formatCells="0" formatColumns="0" formatRows="0" insertColumns="0" insertRows="0" insertHyperlinks="0" deleteColumns="0" deleteRows="0" sort="0" autoFilter="0" pivotTables="0"/>
  <mergeCells count="6">
    <mergeCell ref="A1:C1"/>
    <mergeCell ref="A2:C2"/>
    <mergeCell ref="A3:C3"/>
    <mergeCell ref="C87:E87"/>
    <mergeCell ref="C85:E85"/>
    <mergeCell ref="C86:E86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1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</cp:lastModifiedBy>
  <cp:lastPrinted>2021-01-18T01:20:05Z</cp:lastPrinted>
  <dcterms:created xsi:type="dcterms:W3CDTF">2012-12-11T20:36:24Z</dcterms:created>
  <dcterms:modified xsi:type="dcterms:W3CDTF">2021-01-18T01:20:36Z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