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4000" windowHeight="873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38" i="4" l="1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7" i="4"/>
  <c r="D27" i="4"/>
  <c r="G26" i="4"/>
  <c r="D26" i="4"/>
  <c r="G25" i="4"/>
  <c r="D25" i="4"/>
  <c r="G24" i="4"/>
  <c r="G21" i="4" s="1"/>
  <c r="G40" i="4" s="1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E40" i="4" l="1"/>
  <c r="G31" i="4"/>
  <c r="B40" i="4"/>
  <c r="C40" i="4"/>
  <c r="D16" i="4"/>
  <c r="F40" i="4"/>
  <c r="D21" i="4"/>
  <c r="D40" i="4" s="1"/>
  <c r="D31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<sst xmlns="http://schemas.openxmlformats.org/spreadsheetml/2006/main" count="62" uniqueCount="39">
  <si>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</si>
  <si>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</si>
  <si>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</si>
  <si>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</si>
  <si>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</si>
  <si>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</si>
  <si>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</si>
  <si>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</si>
  <si>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</si>
  <si>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</si>
  <si>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</si>
  <si>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</si>
  <si>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</si>
  <si>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</si>
  <si>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</si>
  <si>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</si>
  <si>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</si>
  <si>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</si>
  <si>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</si>
  <si>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</si>
  <si>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</si>
  <si>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</si>
  <si>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</si>
  <si>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</si>
  <si>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</si>
  <si>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</si>
  <si>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</si>
  <si>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</si>
  <si>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</si>
  <si>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</si>
  <si>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</si>
  <si>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</si>
  <si>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</si>
  <si>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</si>
  <si>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</si>
  <si>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</si>
  <si>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</si>
  <si>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</si>
  <si>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DE FORMACIÓN EN SEGURIDAD PÚBLICA DEL ESTADO 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</si>
</sst>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4" fontId="4" fillId="0" borderId="8" xfId="18" applyNumberFormat="1" applyFont="1" applyFill="1" applyBorder="1" applyAlignment="1" applyProtection="1">
      <alignment vertical="top"/>
      <protection locked="0"/>
    </xf>
    <xf numFmtId="4" fontId="4" fillId="0" borderId="10" xfId="18" applyNumberFormat="1" applyFont="1" applyFill="1" applyBorder="1" applyAlignment="1" applyProtection="1">
      <alignment vertical="top"/>
      <protection locked="0"/>
    </xf>
    <xf numFmtId="4" fontId="4" fillId="0" borderId="9" xfId="18" applyNumberFormat="1" applyFont="1" applyFill="1" applyBorder="1" applyAlignment="1" applyProtection="1">
      <alignment vertical="top"/>
      <protection locked="0"/>
    </xf>
    <xf numFmtId="4" fontId="8" fillId="0" borderId="3" xfId="18" applyNumberFormat="1" applyFont="1" applyFill="1" applyBorder="1" applyAlignment="1" applyProtection="1">
      <alignment vertical="top"/>
      <protection locked="0"/>
    </xf>
    <xf numFmtId="4" fontId="8" fillId="0" borderId="5" xfId="18" applyNumberFormat="1" applyFont="1" applyFill="1" applyBorder="1" applyAlignment="1" applyProtection="1">
      <alignment vertical="top"/>
      <protection locked="0"/>
    </xf>
    <xf numFmtId="4" fontId="8" fillId="0" borderId="8" xfId="18" applyNumberFormat="1" applyFont="1" applyFill="1" applyBorder="1" applyAlignment="1" applyProtection="1">
      <alignment vertical="top"/>
      <protection locked="0"/>
    </xf>
    <xf numFmtId="4" fontId="9" fillId="0" borderId="8" xfId="18" applyNumberFormat="1" applyFont="1" applyFill="1" applyBorder="1" applyAlignment="1" applyProtection="1">
      <alignment vertical="top"/>
      <protection locked="0"/>
    </xf>
    <xf numFmtId="4" fontId="8" fillId="0" borderId="10" xfId="18" applyNumberFormat="1" applyFont="1" applyFill="1" applyBorder="1" applyAlignment="1" applyProtection="1">
      <alignment vertical="top"/>
      <protection locked="0"/>
    </xf>
    <xf numFmtId="4" fontId="9" fillId="0" borderId="10" xfId="18" applyNumberFormat="1" applyFont="1" applyFill="1" applyBorder="1" applyAlignment="1" applyProtection="1">
      <alignment vertical="top"/>
      <protection locked="0"/>
    </xf>
    <xf numFmtId="0" fontId="9" fillId="2" borderId="4" xfId="18" applyFont="1" applyFill="1" applyBorder="1" applyAlignment="1" applyProtection="1">
      <alignment horizontal="center" vertical="center" wrapText="1"/>
      <protection locked="0"/>
    </xf>
    <xf numFmtId="0" fontId="9" fillId="2" borderId="5" xfId="18" applyFont="1" applyFill="1" applyBorder="1" applyAlignment="1" applyProtection="1">
      <alignment horizontal="center" vertical="center" wrapText="1"/>
      <protection locked="0"/>
    </xf>
    <xf numFmtId="0" fontId="9" fillId="2" borderId="6" xfId="18" applyFont="1" applyFill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B16" sqref="B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0</v>
      </c>
      <c r="C9" s="34">
        <v>0</v>
      </c>
      <c r="D9" s="34">
        <f t="shared" si="0"/>
        <v>0</v>
      </c>
      <c r="E9" s="34">
        <v>0</v>
      </c>
      <c r="F9" s="34">
        <v>0</v>
      </c>
      <c r="G9" s="34">
        <f t="shared" si="1"/>
        <v>0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14473866</v>
      </c>
      <c r="C11" s="34">
        <v>38151453.329999998</v>
      </c>
      <c r="D11" s="34">
        <f t="shared" si="0"/>
        <v>52625319.329999998</v>
      </c>
      <c r="E11" s="34">
        <v>1560200.35</v>
      </c>
      <c r="F11" s="34">
        <v>1560200.35</v>
      </c>
      <c r="G11" s="34">
        <f t="shared" si="1"/>
        <v>-12913665.65</v>
      </c>
    </row>
    <row r="12" spans="1:7" ht="22.5" x14ac:dyDescent="0.2">
      <c r="A12" s="28" t="s">
        <v>21</v>
      </c>
      <c r="B12" s="34">
        <v>12329273</v>
      </c>
      <c r="C12" s="34">
        <v>1</v>
      </c>
      <c r="D12" s="34">
        <f t="shared" si="0"/>
        <v>12329274</v>
      </c>
      <c r="E12" s="34">
        <v>3753593.8</v>
      </c>
      <c r="F12" s="34">
        <v>3753593.8</v>
      </c>
      <c r="G12" s="34">
        <f t="shared" si="1"/>
        <v>-8575679.1999999993</v>
      </c>
    </row>
    <row r="13" spans="1:7" ht="22.5" x14ac:dyDescent="0.2">
      <c r="A13" s="28" t="s">
        <v>22</v>
      </c>
      <c r="B13" s="34">
        <v>23537745.670000002</v>
      </c>
      <c r="C13" s="34">
        <v>7820041.0899999999</v>
      </c>
      <c r="D13" s="34">
        <f t="shared" si="0"/>
        <v>31357786.760000002</v>
      </c>
      <c r="E13" s="34">
        <v>7615535.0700000003</v>
      </c>
      <c r="F13" s="34">
        <v>7615535.0700000003</v>
      </c>
      <c r="G13" s="34">
        <f t="shared" si="1"/>
        <v>-15922210.600000001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50340884.670000002</v>
      </c>
      <c r="C16" s="36">
        <f t="shared" ref="C16:F16" si="2">SUM(C5:C14)</f>
        <v>45971495.420000002</v>
      </c>
      <c r="D16" s="36">
        <f t="shared" si="2"/>
        <v>96312380.090000004</v>
      </c>
      <c r="E16" s="36">
        <f t="shared" si="2"/>
        <v>12929329.220000001</v>
      </c>
      <c r="F16" s="37">
        <f t="shared" si="2"/>
        <v>12929329.220000001</v>
      </c>
      <c r="G16" s="12">
        <f>+SUM(G5:G14)</f>
        <v>-37411555.450000003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12329273</v>
      </c>
      <c r="C21" s="39">
        <f t="shared" si="3"/>
        <v>1</v>
      </c>
      <c r="D21" s="39">
        <f t="shared" si="3"/>
        <v>12329274</v>
      </c>
      <c r="E21" s="39">
        <f t="shared" si="3"/>
        <v>3753593.8</v>
      </c>
      <c r="F21" s="39">
        <f t="shared" si="3"/>
        <v>3753593.8</v>
      </c>
      <c r="G21" s="39">
        <f t="shared" si="3"/>
        <v>-8575679.1999999993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>F23-B23</f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>F24-B24</f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>F25-B25</f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>F26-B26</f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>F27-B27</f>
        <v>0</v>
      </c>
    </row>
    <row r="28" spans="1:7" ht="22.5" x14ac:dyDescent="0.2">
      <c r="A28" s="31" t="s">
        <v>30</v>
      </c>
      <c r="B28" s="40">
        <v>12329273</v>
      </c>
      <c r="C28" s="40">
        <v>1</v>
      </c>
      <c r="D28" s="40">
        <v>12329274</v>
      </c>
      <c r="E28" s="40">
        <v>3753593.8</v>
      </c>
      <c r="F28" s="40">
        <v>3753593.8</v>
      </c>
      <c r="G28" s="40">
        <v>-8575679.1999999993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>F29-B29</f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5">SUM(B32:B35)</f>
        <v>38011611.670000002</v>
      </c>
      <c r="C31" s="41">
        <f t="shared" si="5"/>
        <v>45971494.420000002</v>
      </c>
      <c r="D31" s="41">
        <f t="shared" si="5"/>
        <v>83983106.090000004</v>
      </c>
      <c r="E31" s="41">
        <f t="shared" si="5"/>
        <v>9175735.4199999999</v>
      </c>
      <c r="F31" s="41">
        <f t="shared" si="5"/>
        <v>9175735.4199999999</v>
      </c>
      <c r="G31" s="41">
        <f t="shared" si="5"/>
        <v>-28835876.25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>F33-B33</f>
        <v>0</v>
      </c>
    </row>
    <row r="34" spans="1:7" ht="22.5" x14ac:dyDescent="0.2">
      <c r="A34" s="31" t="s">
        <v>32</v>
      </c>
      <c r="B34" s="40">
        <v>14473866</v>
      </c>
      <c r="C34" s="40">
        <v>38151453.329999998</v>
      </c>
      <c r="D34" s="40">
        <f>B34+C34</f>
        <v>52625319.329999998</v>
      </c>
      <c r="E34" s="40">
        <v>1560200.35</v>
      </c>
      <c r="F34" s="40">
        <v>1560200.35</v>
      </c>
      <c r="G34" s="40">
        <f>F34-B34</f>
        <v>-12913665.65</v>
      </c>
    </row>
    <row r="35" spans="1:7" ht="22.5" x14ac:dyDescent="0.2">
      <c r="A35" s="31" t="s">
        <v>22</v>
      </c>
      <c r="B35" s="40">
        <v>23537745.670000002</v>
      </c>
      <c r="C35" s="40">
        <v>7820041.0899999999</v>
      </c>
      <c r="D35" s="40">
        <f>B35+C35</f>
        <v>31357786.760000002</v>
      </c>
      <c r="E35" s="40">
        <v>7615535.0700000003</v>
      </c>
      <c r="F35" s="40">
        <v>7615535.0700000003</v>
      </c>
      <c r="G35" s="40">
        <f>F35-B35</f>
        <v>-15922210.600000001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6">SUM(B38)</f>
        <v>0</v>
      </c>
      <c r="C37" s="41">
        <f t="shared" si="6"/>
        <v>0</v>
      </c>
      <c r="D37" s="41">
        <f t="shared" si="6"/>
        <v>0</v>
      </c>
      <c r="E37" s="41">
        <f t="shared" si="6"/>
        <v>0</v>
      </c>
      <c r="F37" s="41">
        <f t="shared" si="6"/>
        <v>0</v>
      </c>
      <c r="G37" s="41">
        <f t="shared" si="6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50340884.670000002</v>
      </c>
      <c r="C40" s="36">
        <f t="shared" ref="C40:F40" si="7">SUM(C37+C31+C21)</f>
        <v>45971495.420000002</v>
      </c>
      <c r="D40" s="36">
        <f t="shared" si="7"/>
        <v>96312380.090000004</v>
      </c>
      <c r="E40" s="36">
        <f t="shared" si="7"/>
        <v>12929329.219999999</v>
      </c>
      <c r="F40" s="36">
        <f t="shared" si="7"/>
        <v>12929329.219999999</v>
      </c>
      <c r="G40" s="38">
        <f>+SUM(G21+G31+G37)</f>
        <v>-37411555.450000003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</cp:lastModifiedBy>
  <cp:revision/>
  <dcterms:created xsi:type="dcterms:W3CDTF">2012-12-11T20:48:19Z</dcterms:created>
  <dcterms:modified xsi:type="dcterms:W3CDTF">2024-04-29T18:24:11Z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