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D4" i="1" s="1"/>
  <c r="C5" i="1"/>
  <c r="C4" i="1" s="1"/>
  <c r="H128" i="1" l="1"/>
  <c r="H118" i="1"/>
  <c r="H88" i="1"/>
  <c r="D154" i="1"/>
  <c r="H53" i="1"/>
  <c r="H43" i="1"/>
  <c r="H23" i="1"/>
  <c r="G4" i="1"/>
  <c r="G154" i="1" s="1"/>
  <c r="H13" i="1"/>
  <c r="F4" i="1"/>
  <c r="F154" i="1" s="1"/>
  <c r="E79" i="1"/>
  <c r="H80" i="1"/>
  <c r="E4" i="1"/>
  <c r="H5" i="1"/>
  <c r="C154" i="1"/>
  <c r="H79" i="1"/>
  <c r="H4" i="1" l="1"/>
  <c r="H154" i="1" s="1"/>
  <c r="E154" i="1"/>
</calcChain>
</file>

<file path=xl/sharedStrings.xml><?xml version="1.0" encoding="utf-8"?>
<sst xmlns="http://schemas.openxmlformats.org/spreadsheetml/2006/main" count="287" uniqueCount="213">
  <si>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</si>
  <si>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</si>
  <si>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</si>
  <si>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</si>
  <si>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</si>
  <si>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</si>
  <si>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</si>
  <si>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</si>
  <si>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</si>
  <si>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</si>
  <si>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</si>
  <si>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</si>
  <si>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</si>
  <si>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</si>
  <si>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</si>
  <si>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</si>
  <si>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</si>
  <si>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</si>
  <si>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</si>
  <si>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</si>
  <si>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</si>
  <si>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</si>
  <si>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</si>
  <si>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</si>
  <si>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</si>
  <si>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</si>
  <si>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</si>
  <si>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</si>
  <si>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</si>
  <si>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</si>
  <si>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</si>
  <si>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</si>
  <si>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</si>
  <si>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</si>
  <si>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</si>
  <si>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</si>
  <si>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</si>
  <si>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</si>
  <si>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</si>
  <si>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</si>
  <si>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</si>
  <si>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</si>
  <si>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</si>
  <si>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</si>
  <si>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</si>
  <si>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</si>
  <si>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</si>
  <si>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</si>
  <si>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</si>
  <si>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</si>
  <si>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</si>
  <si>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</si>
  <si>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</si>
  <si>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</si>
  <si>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</si>
  <si>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</si>
  <si>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</si>
  <si>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</si>
  <si>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</si>
  <si>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</si>
  <si>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</si>
  <si>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</si>
  <si>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</si>
  <si>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</si>
  <si>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</si>
  <si>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</si>
  <si>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</si>
  <si>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</si>
  <si>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</si>
  <si>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</si>
  <si>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</si>
  <si>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</si>
  <si>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</si>
  <si>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</si>
  <si>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</si>
  <si>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</si>
  <si>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</si>
  <si>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</si>
  <si>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</si>
  <si>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</si>
  <si>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</si>
  <si>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</si>
  <si>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</si>
  <si>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</si>
  <si>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</si>
  <si>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</si>
  <si>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</si>
  <si>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</si>
  <si>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</si>
  <si>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</si>
  <si>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</si>
  <si>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</si>
  <si>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</si>
  <si>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</si>
  <si>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</si>
  <si>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</si>
  <si>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</si>
  <si>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</si>
  <si>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</si>
  <si>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</si>
  <si>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</si>
  <si>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</si>
  <si>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</si>
  <si>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</si>
  <si>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</si>
  <si>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</si>
  <si>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</si>
  <si>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</si>
  <si>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</si>
  <si>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</si>
  <si>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</si>
  <si>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</si>
  <si>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</si>
  <si>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</si>
  <si>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</si>
  <si>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</si>
  <si>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</si>
  <si>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</si>
  <si>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</si>
  <si>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</si>
  <si>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</si>
  <si>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</si>
  <si>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</si>
  <si>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</si>
  <si>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</si>
  <si>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</si>
  <si>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</si>
  <si>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</si>
  <si>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</si>
  <si>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</si>
  <si>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</si>
  <si>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</si>
  <si>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</si>
  <si>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</si>
  <si>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</si>
  <si>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</si>
  <si>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</si>
  <si>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</si>
  <si>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</si>
  <si>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</si>
  <si>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</si>
  <si>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</si>
  <si>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</si>
  <si>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</si>
  <si>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</si>
  <si>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</si>
  <si>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</si>
  <si>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</si>
  <si>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</si>
  <si>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</si>
  <si>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</si>
  <si>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</si>
  <si>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</si>
  <si>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</si>
  <si>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</si>
  <si>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</si>
  <si>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</si>
  <si>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</si>
  <si>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</si>
  <si>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</si>
  <si>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</si>
  <si>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</si>
  <si>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</si>
  <si>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</si>
  <si>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</si>
  <si>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</si>
  <si>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</si>
  <si>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</si>
  <si>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</si>
  <si>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</si>
  <si>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</si>
  <si>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</si>
  <si>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</si>
  <si>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</si>
  <si>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</si>
  <si>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</si>
  <si>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</si>
  <si>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</si>
  <si>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</si>
  <si>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</si>
  <si>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</si>
  <si>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</si>
  <si>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</si>
  <si>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</si>
  <si>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</si>
  <si>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</si>
  <si>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</si>
  <si>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</si>
  <si>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</si>
  <si>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</si>
  <si>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</si>
  <si>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</si>
  <si>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</si>
  <si>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</si>
  <si>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</si>
  <si>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</si>
  <si>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</si>
  <si>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</si>
  <si>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</si>
  <si>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</si>
  <si>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</si>
  <si>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</si>
  <si>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</si>
  <si>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</si>
  <si>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</si>
  <si>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</si>
  <si>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</si>
  <si>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DE FORMACIÓN EN SEGURIDAD PÚBLICA DEL ESTADO DE GUANAJUATO
Clasificación por Objeto del Gasto (Capítulo y Concepto)
al 30 de Septiembre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</si>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</sst>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4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1" fillId="0" borderId="0" xfId="2" applyFont="1" applyAlignment="1" applyProtection="1">
      <alignment horizontal="center" vertical="top" wrapText="1"/>
      <protection locked="0"/>
    </xf>
    <xf numFmtId="4" fontId="11" fillId="0" borderId="0" xfId="2" applyNumberFormat="1" applyFont="1" applyAlignment="1" applyProtection="1">
      <alignment horizontal="center" vertical="top"/>
      <protection locked="0"/>
    </xf>
    <xf numFmtId="0" fontId="6" fillId="0" borderId="0" xfId="0" applyFont="1" applyAlignment="1"/>
    <xf numFmtId="0" fontId="11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topLeftCell="A143" workbookViewId="0">
      <selection activeCell="B167" sqref="B167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3" t="s">
        <v>207</v>
      </c>
      <c r="B1" s="35"/>
      <c r="C1" s="35"/>
      <c r="D1" s="35"/>
      <c r="E1" s="35"/>
      <c r="F1" s="35"/>
      <c r="G1" s="35"/>
      <c r="H1" s="36"/>
    </row>
    <row r="2" spans="1:8">
      <c r="A2" s="33"/>
      <c r="B2" s="34"/>
      <c r="C2" s="32" t="s">
        <v>0</v>
      </c>
      <c r="D2" s="32"/>
      <c r="E2" s="32"/>
      <c r="F2" s="32"/>
      <c r="G2" s="32"/>
      <c r="H2" s="2"/>
    </row>
    <row r="3" spans="1:8" ht="22.5">
      <c r="A3" s="37" t="s">
        <v>1</v>
      </c>
      <c r="B3" s="38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9" t="s">
        <v>8</v>
      </c>
      <c r="B4" s="40"/>
      <c r="C4" s="5">
        <f>C5+C13+C23+C33+C43+C53+C57+C66+C70</f>
        <v>20313805</v>
      </c>
      <c r="D4" s="5">
        <f t="shared" ref="D4:H4" si="0">D5+D13+D23+D33+D43+D53+D57+D66+D70</f>
        <v>83750204.319999993</v>
      </c>
      <c r="E4" s="5">
        <f t="shared" si="0"/>
        <v>104064009.31999999</v>
      </c>
      <c r="F4" s="5">
        <f t="shared" si="0"/>
        <v>65943361.870000005</v>
      </c>
      <c r="G4" s="5">
        <f t="shared" si="0"/>
        <v>65943361.870000005</v>
      </c>
      <c r="H4" s="5">
        <f t="shared" si="0"/>
        <v>38120647.449999988</v>
      </c>
    </row>
    <row r="5" spans="1:8">
      <c r="A5" s="28" t="s">
        <v>9</v>
      </c>
      <c r="B5" s="29"/>
      <c r="C5" s="6">
        <f>SUM(C6:C12)</f>
        <v>13669597</v>
      </c>
      <c r="D5" s="6">
        <f t="shared" ref="D5:H5" si="1">SUM(D6:D12)</f>
        <v>8700416.7599999998</v>
      </c>
      <c r="E5" s="6">
        <f t="shared" si="1"/>
        <v>22370013.759999998</v>
      </c>
      <c r="F5" s="6">
        <f t="shared" si="1"/>
        <v>12848177.310000001</v>
      </c>
      <c r="G5" s="6">
        <f t="shared" si="1"/>
        <v>12848177.310000001</v>
      </c>
      <c r="H5" s="6">
        <f t="shared" si="1"/>
        <v>9521836.4499999993</v>
      </c>
    </row>
    <row r="6" spans="1:8">
      <c r="A6" s="15" t="s">
        <v>85</v>
      </c>
      <c r="B6" s="16" t="s">
        <v>10</v>
      </c>
      <c r="C6" s="7">
        <v>3435624</v>
      </c>
      <c r="D6" s="7">
        <v>70544</v>
      </c>
      <c r="E6" s="7">
        <f>C6+D6</f>
        <v>3506168</v>
      </c>
      <c r="F6" s="7">
        <v>2602412.9</v>
      </c>
      <c r="G6" s="7">
        <v>2602412.9</v>
      </c>
      <c r="H6" s="7">
        <f>E6-F6</f>
        <v>903755.10000000009</v>
      </c>
    </row>
    <row r="7" spans="1:8">
      <c r="A7" s="15" t="s">
        <v>86</v>
      </c>
      <c r="B7" s="16" t="s">
        <v>11</v>
      </c>
      <c r="C7" s="7">
        <v>0</v>
      </c>
      <c r="D7" s="7">
        <v>8021324.8799999999</v>
      </c>
      <c r="E7" s="7">
        <f t="shared" ref="E7:E12" si="2">C7+D7</f>
        <v>8021324.8799999999</v>
      </c>
      <c r="F7" s="7">
        <v>2723749.99</v>
      </c>
      <c r="G7" s="7">
        <v>2723749.99</v>
      </c>
      <c r="H7" s="7">
        <f t="shared" ref="H7:H70" si="3">E7-F7</f>
        <v>5297574.8899999997</v>
      </c>
    </row>
    <row r="8" spans="1:8">
      <c r="A8" s="15" t="s">
        <v>87</v>
      </c>
      <c r="B8" s="16" t="s">
        <v>12</v>
      </c>
      <c r="C8" s="7">
        <v>4858907</v>
      </c>
      <c r="D8" s="7">
        <v>31822.560000000001</v>
      </c>
      <c r="E8" s="7">
        <f t="shared" si="2"/>
        <v>4890729.5599999996</v>
      </c>
      <c r="F8" s="7">
        <v>3198689.9</v>
      </c>
      <c r="G8" s="7">
        <v>3198689.9</v>
      </c>
      <c r="H8" s="7">
        <f t="shared" si="3"/>
        <v>1692039.6599999997</v>
      </c>
    </row>
    <row r="9" spans="1:8">
      <c r="A9" s="15" t="s">
        <v>88</v>
      </c>
      <c r="B9" s="16" t="s">
        <v>13</v>
      </c>
      <c r="C9" s="7">
        <v>1151040</v>
      </c>
      <c r="D9" s="7">
        <v>154893.98000000001</v>
      </c>
      <c r="E9" s="7">
        <f t="shared" si="2"/>
        <v>1305933.98</v>
      </c>
      <c r="F9" s="7">
        <v>927225.61</v>
      </c>
      <c r="G9" s="7">
        <v>927225.61</v>
      </c>
      <c r="H9" s="7">
        <f t="shared" si="3"/>
        <v>378708.37</v>
      </c>
    </row>
    <row r="10" spans="1:8">
      <c r="A10" s="15" t="s">
        <v>89</v>
      </c>
      <c r="B10" s="16" t="s">
        <v>14</v>
      </c>
      <c r="C10" s="7">
        <v>4215828</v>
      </c>
      <c r="D10" s="7">
        <v>421671.34</v>
      </c>
      <c r="E10" s="7">
        <f t="shared" si="2"/>
        <v>4637499.34</v>
      </c>
      <c r="F10" s="7">
        <v>3391340.61</v>
      </c>
      <c r="G10" s="7">
        <v>3391340.61</v>
      </c>
      <c r="H10" s="7">
        <f t="shared" si="3"/>
        <v>1246158.73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8198</v>
      </c>
      <c r="D12" s="7">
        <v>160</v>
      </c>
      <c r="E12" s="7">
        <f t="shared" si="2"/>
        <v>8358</v>
      </c>
      <c r="F12" s="7">
        <v>4758.3</v>
      </c>
      <c r="G12" s="7">
        <v>4758.3</v>
      </c>
      <c r="H12" s="7">
        <f t="shared" si="3"/>
        <v>3599.7</v>
      </c>
    </row>
    <row r="13" spans="1:8">
      <c r="A13" s="28" t="s">
        <v>17</v>
      </c>
      <c r="B13" s="29"/>
      <c r="C13" s="6">
        <f>SUM(C14:C22)</f>
        <v>1321819</v>
      </c>
      <c r="D13" s="6">
        <f t="shared" ref="D13:G13" si="4">SUM(D14:D22)</f>
        <v>5305314.1099999994</v>
      </c>
      <c r="E13" s="6">
        <f t="shared" si="4"/>
        <v>6627133.1099999994</v>
      </c>
      <c r="F13" s="6">
        <f t="shared" si="4"/>
        <v>462434.64</v>
      </c>
      <c r="G13" s="6">
        <f t="shared" si="4"/>
        <v>462434.64</v>
      </c>
      <c r="H13" s="6">
        <f t="shared" si="3"/>
        <v>6164698.4699999997</v>
      </c>
    </row>
    <row r="14" spans="1:8">
      <c r="A14" s="15" t="s">
        <v>92</v>
      </c>
      <c r="B14" s="16" t="s">
        <v>18</v>
      </c>
      <c r="C14" s="7">
        <v>143119</v>
      </c>
      <c r="D14" s="7">
        <v>-12950</v>
      </c>
      <c r="E14" s="7">
        <f t="shared" ref="E14:E22" si="5">C14+D14</f>
        <v>130169</v>
      </c>
      <c r="F14" s="7">
        <v>24320.78</v>
      </c>
      <c r="G14" s="7">
        <v>24320.78</v>
      </c>
      <c r="H14" s="7">
        <f t="shared" si="3"/>
        <v>105848.22</v>
      </c>
    </row>
    <row r="15" spans="1:8">
      <c r="A15" s="15" t="s">
        <v>93</v>
      </c>
      <c r="B15" s="16" t="s">
        <v>19</v>
      </c>
      <c r="C15" s="7">
        <v>20000</v>
      </c>
      <c r="D15" s="7">
        <v>0</v>
      </c>
      <c r="E15" s="7">
        <f t="shared" si="5"/>
        <v>20000</v>
      </c>
      <c r="F15" s="7">
        <v>0</v>
      </c>
      <c r="G15" s="7">
        <v>0</v>
      </c>
      <c r="H15" s="7">
        <f t="shared" si="3"/>
        <v>20000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37500</v>
      </c>
      <c r="D17" s="7">
        <v>0</v>
      </c>
      <c r="E17" s="7">
        <f t="shared" si="5"/>
        <v>37500</v>
      </c>
      <c r="F17" s="7">
        <v>6978.83</v>
      </c>
      <c r="G17" s="7">
        <v>6978.83</v>
      </c>
      <c r="H17" s="7">
        <f t="shared" si="3"/>
        <v>30521.17</v>
      </c>
    </row>
    <row r="18" spans="1:8">
      <c r="A18" s="15" t="s">
        <v>96</v>
      </c>
      <c r="B18" s="16" t="s">
        <v>22</v>
      </c>
      <c r="C18" s="7">
        <v>16200</v>
      </c>
      <c r="D18" s="7">
        <v>10950</v>
      </c>
      <c r="E18" s="7">
        <f t="shared" si="5"/>
        <v>27150</v>
      </c>
      <c r="F18" s="7">
        <v>23438.5</v>
      </c>
      <c r="G18" s="7">
        <v>23438.5</v>
      </c>
      <c r="H18" s="7">
        <f t="shared" si="3"/>
        <v>3711.5</v>
      </c>
    </row>
    <row r="19" spans="1:8">
      <c r="A19" s="15" t="s">
        <v>97</v>
      </c>
      <c r="B19" s="16" t="s">
        <v>23</v>
      </c>
      <c r="C19" s="7">
        <v>1061800</v>
      </c>
      <c r="D19" s="7">
        <v>0</v>
      </c>
      <c r="E19" s="7">
        <f t="shared" si="5"/>
        <v>1061800</v>
      </c>
      <c r="F19" s="7">
        <v>407696.53</v>
      </c>
      <c r="G19" s="7">
        <v>407696.53</v>
      </c>
      <c r="H19" s="7">
        <f t="shared" si="3"/>
        <v>654103.47</v>
      </c>
    </row>
    <row r="20" spans="1:8">
      <c r="A20" s="15" t="s">
        <v>98</v>
      </c>
      <c r="B20" s="16" t="s">
        <v>24</v>
      </c>
      <c r="C20" s="7">
        <v>35000</v>
      </c>
      <c r="D20" s="7">
        <v>3169314.11</v>
      </c>
      <c r="E20" s="7">
        <f t="shared" si="5"/>
        <v>3204314.11</v>
      </c>
      <c r="F20" s="7">
        <v>0</v>
      </c>
      <c r="G20" s="7">
        <v>0</v>
      </c>
      <c r="H20" s="7">
        <f t="shared" si="3"/>
        <v>3204314.11</v>
      </c>
    </row>
    <row r="21" spans="1:8">
      <c r="A21" s="15" t="s">
        <v>99</v>
      </c>
      <c r="B21" s="16" t="s">
        <v>25</v>
      </c>
      <c r="C21" s="7">
        <v>0</v>
      </c>
      <c r="D21" s="7">
        <v>2100000</v>
      </c>
      <c r="E21" s="7">
        <f t="shared" si="5"/>
        <v>2100000</v>
      </c>
      <c r="F21" s="7">
        <v>0</v>
      </c>
      <c r="G21" s="7">
        <v>0</v>
      </c>
      <c r="H21" s="7">
        <f t="shared" si="3"/>
        <v>2100000</v>
      </c>
    </row>
    <row r="22" spans="1:8">
      <c r="A22" s="15" t="s">
        <v>100</v>
      </c>
      <c r="B22" s="16" t="s">
        <v>26</v>
      </c>
      <c r="C22" s="7">
        <v>8200</v>
      </c>
      <c r="D22" s="7">
        <v>38000</v>
      </c>
      <c r="E22" s="7">
        <f t="shared" si="5"/>
        <v>46200</v>
      </c>
      <c r="F22" s="7">
        <v>0</v>
      </c>
      <c r="G22" s="7">
        <v>0</v>
      </c>
      <c r="H22" s="7">
        <f t="shared" si="3"/>
        <v>46200</v>
      </c>
    </row>
    <row r="23" spans="1:8">
      <c r="A23" s="28" t="s">
        <v>27</v>
      </c>
      <c r="B23" s="29"/>
      <c r="C23" s="6">
        <f>SUM(C24:C32)</f>
        <v>2015191</v>
      </c>
      <c r="D23" s="6">
        <f t="shared" ref="D23:G23" si="6">SUM(D24:D32)</f>
        <v>294909.49</v>
      </c>
      <c r="E23" s="6">
        <f t="shared" si="6"/>
        <v>2310100.4900000002</v>
      </c>
      <c r="F23" s="6">
        <f t="shared" si="6"/>
        <v>1201977.3900000001</v>
      </c>
      <c r="G23" s="6">
        <f t="shared" si="6"/>
        <v>1201977.3900000001</v>
      </c>
      <c r="H23" s="6">
        <f t="shared" si="3"/>
        <v>1108123.1000000001</v>
      </c>
    </row>
    <row r="24" spans="1:8">
      <c r="A24" s="15" t="s">
        <v>101</v>
      </c>
      <c r="B24" s="16" t="s">
        <v>28</v>
      </c>
      <c r="C24" s="7">
        <v>29500</v>
      </c>
      <c r="D24" s="7">
        <v>0</v>
      </c>
      <c r="E24" s="7">
        <f t="shared" ref="E24:E32" si="7">C24+D24</f>
        <v>29500</v>
      </c>
      <c r="F24" s="7">
        <v>10572.2</v>
      </c>
      <c r="G24" s="7">
        <v>10572.2</v>
      </c>
      <c r="H24" s="7">
        <f t="shared" si="3"/>
        <v>18927.8</v>
      </c>
    </row>
    <row r="25" spans="1:8">
      <c r="A25" s="15" t="s">
        <v>102</v>
      </c>
      <c r="B25" s="16" t="s">
        <v>29</v>
      </c>
      <c r="C25" s="7"/>
      <c r="D25" s="7"/>
      <c r="E25" s="7">
        <f t="shared" si="7"/>
        <v>0</v>
      </c>
      <c r="F25" s="7"/>
      <c r="G25" s="7"/>
      <c r="H25" s="7">
        <f t="shared" si="3"/>
        <v>0</v>
      </c>
    </row>
    <row r="26" spans="1:8">
      <c r="A26" s="15" t="s">
        <v>103</v>
      </c>
      <c r="B26" s="16" t="s">
        <v>30</v>
      </c>
      <c r="C26" s="7">
        <v>185500</v>
      </c>
      <c r="D26" s="7">
        <v>0</v>
      </c>
      <c r="E26" s="7">
        <f t="shared" si="7"/>
        <v>185500</v>
      </c>
      <c r="F26" s="7">
        <v>84611.99</v>
      </c>
      <c r="G26" s="7">
        <v>84611.99</v>
      </c>
      <c r="H26" s="7">
        <f t="shared" si="3"/>
        <v>100888.01</v>
      </c>
    </row>
    <row r="27" spans="1:8">
      <c r="A27" s="15" t="s">
        <v>104</v>
      </c>
      <c r="B27" s="16" t="s">
        <v>31</v>
      </c>
      <c r="C27" s="7">
        <v>138427</v>
      </c>
      <c r="D27" s="7">
        <v>108837.24</v>
      </c>
      <c r="E27" s="7">
        <f t="shared" si="7"/>
        <v>247264.24</v>
      </c>
      <c r="F27" s="7">
        <v>251654.82</v>
      </c>
      <c r="G27" s="7">
        <v>251654.82</v>
      </c>
      <c r="H27" s="7">
        <f t="shared" si="3"/>
        <v>-4390.5800000000163</v>
      </c>
    </row>
    <row r="28" spans="1:8">
      <c r="A28" s="15" t="s">
        <v>105</v>
      </c>
      <c r="B28" s="16" t="s">
        <v>32</v>
      </c>
      <c r="C28" s="7">
        <v>1045658</v>
      </c>
      <c r="D28" s="7">
        <v>106720</v>
      </c>
      <c r="E28" s="7">
        <f t="shared" si="7"/>
        <v>1152378</v>
      </c>
      <c r="F28" s="7">
        <v>492081.18</v>
      </c>
      <c r="G28" s="7">
        <v>492081.18</v>
      </c>
      <c r="H28" s="7">
        <f t="shared" si="3"/>
        <v>660296.82000000007</v>
      </c>
    </row>
    <row r="29" spans="1:8">
      <c r="A29" s="15" t="s">
        <v>106</v>
      </c>
      <c r="B29" s="1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15" t="s">
        <v>107</v>
      </c>
      <c r="B30" s="16" t="s">
        <v>34</v>
      </c>
      <c r="C30" s="7">
        <v>30600</v>
      </c>
      <c r="D30" s="7">
        <v>0</v>
      </c>
      <c r="E30" s="7">
        <f t="shared" si="7"/>
        <v>30600</v>
      </c>
      <c r="F30" s="7">
        <v>7857</v>
      </c>
      <c r="G30" s="7">
        <v>7857</v>
      </c>
      <c r="H30" s="7">
        <f t="shared" si="3"/>
        <v>22743</v>
      </c>
    </row>
    <row r="31" spans="1:8">
      <c r="A31" s="15" t="s">
        <v>108</v>
      </c>
      <c r="B31" s="16" t="s">
        <v>35</v>
      </c>
      <c r="C31" s="7">
        <v>227796</v>
      </c>
      <c r="D31" s="7">
        <v>-88837.24</v>
      </c>
      <c r="E31" s="7">
        <f t="shared" si="7"/>
        <v>138958.76</v>
      </c>
      <c r="F31" s="7">
        <v>66047.55</v>
      </c>
      <c r="G31" s="7">
        <v>66047.55</v>
      </c>
      <c r="H31" s="7">
        <f t="shared" si="3"/>
        <v>72911.210000000006</v>
      </c>
    </row>
    <row r="32" spans="1:8">
      <c r="A32" s="15" t="s">
        <v>109</v>
      </c>
      <c r="B32" s="16" t="s">
        <v>36</v>
      </c>
      <c r="C32" s="7">
        <v>357710</v>
      </c>
      <c r="D32" s="7">
        <v>168189.49</v>
      </c>
      <c r="E32" s="7">
        <f t="shared" si="7"/>
        <v>525899.49</v>
      </c>
      <c r="F32" s="7">
        <v>289152.65000000002</v>
      </c>
      <c r="G32" s="7">
        <v>289152.65000000002</v>
      </c>
      <c r="H32" s="7">
        <f t="shared" si="3"/>
        <v>236746.83999999997</v>
      </c>
    </row>
    <row r="33" spans="1:8">
      <c r="A33" s="28" t="s">
        <v>37</v>
      </c>
      <c r="B33" s="29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8" t="s">
        <v>47</v>
      </c>
      <c r="B43" s="29"/>
      <c r="C43" s="6">
        <f>SUM(C44:C52)</f>
        <v>0</v>
      </c>
      <c r="D43" s="6">
        <f t="shared" ref="D43:G43" si="10">SUM(D44:D52)</f>
        <v>462733</v>
      </c>
      <c r="E43" s="6">
        <f t="shared" si="10"/>
        <v>462733</v>
      </c>
      <c r="F43" s="6">
        <f t="shared" si="10"/>
        <v>0</v>
      </c>
      <c r="G43" s="6">
        <f t="shared" si="10"/>
        <v>0</v>
      </c>
      <c r="H43" s="6">
        <f t="shared" si="3"/>
        <v>462733</v>
      </c>
    </row>
    <row r="44" spans="1:8">
      <c r="A44" s="15" t="s">
        <v>117</v>
      </c>
      <c r="B44" s="16" t="s">
        <v>48</v>
      </c>
      <c r="C44" s="7">
        <v>0</v>
      </c>
      <c r="D44" s="7">
        <v>447733</v>
      </c>
      <c r="E44" s="7">
        <f t="shared" ref="E44:E52" si="11">C44+D44</f>
        <v>447733</v>
      </c>
      <c r="F44" s="7">
        <v>0</v>
      </c>
      <c r="G44" s="7">
        <v>0</v>
      </c>
      <c r="H44" s="7">
        <f t="shared" si="3"/>
        <v>447733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0</v>
      </c>
      <c r="D49" s="7">
        <v>15000</v>
      </c>
      <c r="E49" s="7">
        <f t="shared" si="11"/>
        <v>15000</v>
      </c>
      <c r="F49" s="7">
        <v>0</v>
      </c>
      <c r="G49" s="7">
        <v>0</v>
      </c>
      <c r="H49" s="7">
        <f t="shared" si="3"/>
        <v>15000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8" t="s">
        <v>57</v>
      </c>
      <c r="B53" s="29"/>
      <c r="C53" s="6">
        <f>SUM(C54:C56)</f>
        <v>0</v>
      </c>
      <c r="D53" s="6">
        <f t="shared" ref="D53:G53" si="12">SUM(D54:D56)</f>
        <v>68986830.959999993</v>
      </c>
      <c r="E53" s="6">
        <f t="shared" si="12"/>
        <v>68986830.959999993</v>
      </c>
      <c r="F53" s="6">
        <f t="shared" si="12"/>
        <v>51430772.530000001</v>
      </c>
      <c r="G53" s="6">
        <f t="shared" si="12"/>
        <v>51430772.530000001</v>
      </c>
      <c r="H53" s="6">
        <f t="shared" si="3"/>
        <v>17556058.429999992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68986830.959999993</v>
      </c>
      <c r="E55" s="7">
        <f t="shared" si="13"/>
        <v>68986830.959999993</v>
      </c>
      <c r="F55" s="7">
        <v>51430772.530000001</v>
      </c>
      <c r="G55" s="7">
        <v>51430772.530000001</v>
      </c>
      <c r="H55" s="7">
        <f t="shared" si="3"/>
        <v>17556058.429999992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8" t="s">
        <v>61</v>
      </c>
      <c r="B57" s="29"/>
      <c r="C57" s="6">
        <f>SUM(C58:C65)</f>
        <v>3307198</v>
      </c>
      <c r="D57" s="6">
        <f t="shared" ref="D57:G57" si="14">SUM(D58:D65)</f>
        <v>0</v>
      </c>
      <c r="E57" s="6">
        <f t="shared" si="14"/>
        <v>3307198</v>
      </c>
      <c r="F57" s="6">
        <f t="shared" si="14"/>
        <v>0</v>
      </c>
      <c r="G57" s="6">
        <f t="shared" si="14"/>
        <v>0</v>
      </c>
      <c r="H57" s="6">
        <f t="shared" si="3"/>
        <v>3307198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3307198</v>
      </c>
      <c r="D65" s="7">
        <v>0</v>
      </c>
      <c r="E65" s="7">
        <f t="shared" si="15"/>
        <v>3307198</v>
      </c>
      <c r="F65" s="7">
        <v>0</v>
      </c>
      <c r="G65" s="7">
        <v>0</v>
      </c>
      <c r="H65" s="7">
        <f t="shared" si="3"/>
        <v>3307198</v>
      </c>
    </row>
    <row r="66" spans="1:8">
      <c r="A66" s="28" t="s">
        <v>70</v>
      </c>
      <c r="B66" s="2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8" t="s">
        <v>74</v>
      </c>
      <c r="B70" s="2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0" t="s">
        <v>82</v>
      </c>
      <c r="B79" s="31"/>
      <c r="C79" s="8">
        <f>C80+C88+C98+C108+C118+C128+C132+C141+C145</f>
        <v>0</v>
      </c>
      <c r="D79" s="8">
        <f t="shared" ref="D79:H79" si="21">D80+D88+D98+D108+D118+D128+D132+D141+D145</f>
        <v>18649374.75</v>
      </c>
      <c r="E79" s="8">
        <f t="shared" si="21"/>
        <v>18649374.75</v>
      </c>
      <c r="F79" s="8">
        <f t="shared" si="21"/>
        <v>2574141.85</v>
      </c>
      <c r="G79" s="8">
        <f t="shared" si="21"/>
        <v>2574141.85</v>
      </c>
      <c r="H79" s="8">
        <f t="shared" si="21"/>
        <v>16075232.9</v>
      </c>
    </row>
    <row r="80" spans="1:8">
      <c r="A80" s="24" t="s">
        <v>9</v>
      </c>
      <c r="B80" s="25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4" t="s">
        <v>17</v>
      </c>
      <c r="B88" s="25"/>
      <c r="C88" s="8">
        <f>SUM(C89:C97)</f>
        <v>0</v>
      </c>
      <c r="D88" s="8">
        <f t="shared" ref="D88:G88" si="25">SUM(D89:D97)</f>
        <v>11696832.890000001</v>
      </c>
      <c r="E88" s="8">
        <f t="shared" si="25"/>
        <v>11696832.890000001</v>
      </c>
      <c r="F88" s="8">
        <f t="shared" si="25"/>
        <v>0</v>
      </c>
      <c r="G88" s="8">
        <f t="shared" si="25"/>
        <v>0</v>
      </c>
      <c r="H88" s="8">
        <f t="shared" si="24"/>
        <v>11696832.890000001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>
        <v>0</v>
      </c>
      <c r="D95" s="9">
        <v>8935632.8900000006</v>
      </c>
      <c r="E95" s="7">
        <f t="shared" si="26"/>
        <v>8935632.8900000006</v>
      </c>
      <c r="F95" s="9">
        <v>0</v>
      </c>
      <c r="G95" s="9">
        <v>0</v>
      </c>
      <c r="H95" s="9">
        <f t="shared" si="24"/>
        <v>8935632.8900000006</v>
      </c>
    </row>
    <row r="96" spans="1:8">
      <c r="A96" s="15" t="s">
        <v>159</v>
      </c>
      <c r="B96" s="20" t="s">
        <v>25</v>
      </c>
      <c r="C96" s="9">
        <v>0</v>
      </c>
      <c r="D96" s="9">
        <v>2761200</v>
      </c>
      <c r="E96" s="7">
        <f t="shared" si="26"/>
        <v>2761200</v>
      </c>
      <c r="F96" s="9">
        <v>0</v>
      </c>
      <c r="G96" s="9">
        <v>0</v>
      </c>
      <c r="H96" s="9">
        <f t="shared" si="24"/>
        <v>2761200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4" t="s">
        <v>27</v>
      </c>
      <c r="B98" s="25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4" t="s">
        <v>37</v>
      </c>
      <c r="B108" s="25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4" t="s">
        <v>47</v>
      </c>
      <c r="B118" s="25"/>
      <c r="C118" s="8">
        <f>SUM(C119:C127)</f>
        <v>0</v>
      </c>
      <c r="D118" s="8">
        <f t="shared" ref="D118:G118" si="31">SUM(D119:D127)</f>
        <v>4378400</v>
      </c>
      <c r="E118" s="8">
        <f t="shared" si="31"/>
        <v>4378400</v>
      </c>
      <c r="F118" s="8">
        <f t="shared" si="31"/>
        <v>0</v>
      </c>
      <c r="G118" s="8">
        <f t="shared" si="31"/>
        <v>0</v>
      </c>
      <c r="H118" s="8">
        <f t="shared" si="24"/>
        <v>4378400</v>
      </c>
    </row>
    <row r="119" spans="1:8">
      <c r="A119" s="15" t="s">
        <v>177</v>
      </c>
      <c r="B119" s="20" t="s">
        <v>48</v>
      </c>
      <c r="C119" s="9">
        <v>0</v>
      </c>
      <c r="D119" s="9">
        <v>983400</v>
      </c>
      <c r="E119" s="7">
        <f t="shared" ref="E119:E127" si="32">C119+D119</f>
        <v>983400</v>
      </c>
      <c r="F119" s="9">
        <v>0</v>
      </c>
      <c r="G119" s="9">
        <v>0</v>
      </c>
      <c r="H119" s="9">
        <f t="shared" si="24"/>
        <v>983400</v>
      </c>
    </row>
    <row r="120" spans="1:8">
      <c r="A120" s="15" t="s">
        <v>178</v>
      </c>
      <c r="B120" s="20" t="s">
        <v>49</v>
      </c>
      <c r="C120" s="9">
        <v>0</v>
      </c>
      <c r="D120" s="9">
        <v>185000</v>
      </c>
      <c r="E120" s="7">
        <f t="shared" si="32"/>
        <v>185000</v>
      </c>
      <c r="F120" s="9">
        <v>0</v>
      </c>
      <c r="G120" s="9">
        <v>0</v>
      </c>
      <c r="H120" s="9">
        <f t="shared" si="24"/>
        <v>185000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>
        <v>0</v>
      </c>
      <c r="D122" s="9">
        <v>3210000</v>
      </c>
      <c r="E122" s="7">
        <f t="shared" si="32"/>
        <v>3210000</v>
      </c>
      <c r="F122" s="9">
        <v>0</v>
      </c>
      <c r="G122" s="9">
        <v>0</v>
      </c>
      <c r="H122" s="9">
        <f t="shared" si="24"/>
        <v>3210000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4" t="s">
        <v>57</v>
      </c>
      <c r="B128" s="25"/>
      <c r="C128" s="8">
        <f>SUM(C129:C131)</f>
        <v>0</v>
      </c>
      <c r="D128" s="8">
        <f t="shared" ref="D128:G128" si="33">SUM(D129:D131)</f>
        <v>2574141.86</v>
      </c>
      <c r="E128" s="8">
        <f t="shared" si="33"/>
        <v>2574141.86</v>
      </c>
      <c r="F128" s="8">
        <f t="shared" si="33"/>
        <v>2574141.85</v>
      </c>
      <c r="G128" s="8">
        <f t="shared" si="33"/>
        <v>2574141.85</v>
      </c>
      <c r="H128" s="8">
        <f t="shared" si="24"/>
        <v>9.9999997764825821E-3</v>
      </c>
    </row>
    <row r="129" spans="1:8">
      <c r="A129" s="15" t="s">
        <v>186</v>
      </c>
      <c r="B129" s="20" t="s">
        <v>58</v>
      </c>
      <c r="C129" s="9">
        <v>0</v>
      </c>
      <c r="D129" s="9">
        <v>120617.73</v>
      </c>
      <c r="E129" s="7">
        <f t="shared" ref="E129:E131" si="34">C129+D129</f>
        <v>120617.73</v>
      </c>
      <c r="F129" s="9">
        <v>120617.72</v>
      </c>
      <c r="G129" s="9">
        <v>120617.72</v>
      </c>
      <c r="H129" s="9">
        <f t="shared" si="24"/>
        <v>9.9999999947613105E-3</v>
      </c>
    </row>
    <row r="130" spans="1:8">
      <c r="A130" s="15" t="s">
        <v>187</v>
      </c>
      <c r="B130" s="20" t="s">
        <v>59</v>
      </c>
      <c r="C130" s="9">
        <v>0</v>
      </c>
      <c r="D130" s="9">
        <v>2453524.13</v>
      </c>
      <c r="E130" s="7">
        <f t="shared" si="34"/>
        <v>2453524.13</v>
      </c>
      <c r="F130" s="9">
        <v>2453524.13</v>
      </c>
      <c r="G130" s="9">
        <v>2453524.13</v>
      </c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4" t="s">
        <v>61</v>
      </c>
      <c r="B132" s="25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24" t="s">
        <v>70</v>
      </c>
      <c r="B141" s="25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4" t="s">
        <v>74</v>
      </c>
      <c r="B145" s="25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26" t="s">
        <v>83</v>
      </c>
      <c r="B154" s="27"/>
      <c r="C154" s="8">
        <f>C4+C79</f>
        <v>20313805</v>
      </c>
      <c r="D154" s="8">
        <f t="shared" ref="D154:H154" si="42">D4+D79</f>
        <v>102399579.06999999</v>
      </c>
      <c r="E154" s="8">
        <f t="shared" si="42"/>
        <v>122713384.06999999</v>
      </c>
      <c r="F154" s="8">
        <f t="shared" si="42"/>
        <v>68517503.719999999</v>
      </c>
      <c r="G154" s="8">
        <f t="shared" si="42"/>
        <v>68517503.719999999</v>
      </c>
      <c r="H154" s="8">
        <f t="shared" si="42"/>
        <v>54195880.349999987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  <row r="159" spans="1:8">
      <c r="B159" s="41" t="s">
        <v>208</v>
      </c>
      <c r="C159"/>
      <c r="D159"/>
      <c r="E159"/>
      <c r="F159" s="42" t="s">
        <v>209</v>
      </c>
      <c r="G159" s="43"/>
    </row>
    <row r="160" spans="1:8">
      <c r="B160" s="41" t="s">
        <v>210</v>
      </c>
      <c r="C160"/>
      <c r="D160"/>
      <c r="E160"/>
      <c r="F160" s="42" t="s">
        <v>211</v>
      </c>
      <c r="G160" s="43"/>
    </row>
    <row r="161" spans="2:7" ht="12.75" customHeight="1">
      <c r="B161" s="41" t="s">
        <v>212</v>
      </c>
      <c r="C161"/>
      <c r="D161"/>
      <c r="E161" s="44" t="s">
        <v>212</v>
      </c>
      <c r="F161" s="44"/>
      <c r="G161" s="44"/>
    </row>
  </sheetData>
  <mergeCells count="26">
    <mergeCell ref="E161:G161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2017-04-18T18:51:15Z</cp:lastPrinted>
  <dcterms:created xsi:type="dcterms:W3CDTF">2017-01-11T17:22:36Z</dcterms:created>
  <dcterms:modified xsi:type="dcterms:W3CDTF">2021-01-27T22:15:04Z</dcterms:modified>
</cp:coreProperties>
</file>