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G35" i="1" l="1"/>
  <c r="F18" i="1"/>
  <c r="F6" i="1"/>
  <c r="I9" i="1"/>
  <c r="I25" i="1"/>
  <c r="I22" i="1"/>
  <c r="F25" i="1"/>
  <c r="F9" i="1"/>
  <c r="F35" i="1" s="1"/>
  <c r="F22" i="1"/>
  <c r="I19" i="1"/>
  <c r="I18" i="1" s="1"/>
  <c r="I6" i="1"/>
  <c r="I35" i="1" l="1"/>
</calcChain>
</file>

<file path=xl/sharedStrings.xml><?xml version="1.0" encoding="utf-8"?>
<sst xmlns="http://schemas.openxmlformats.org/spreadsheetml/2006/main" count="72" uniqueCount="71">
  <si>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</si>
  <si>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</si>
  <si>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</si>
  <si>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</si>
  <si>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</si>
  <si>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</si>
  <si>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</si>
  <si>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</si>
  <si>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</si>
  <si>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</si>
  <si>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</si>
  <si>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</si>
  <si>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</si>
  <si>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</si>
  <si>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</si>
  <si>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</si>
  <si>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</si>
  <si>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</si>
  <si>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</si>
  <si>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</si>
  <si>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</si>
  <si>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</si>
  <si>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</si>
  <si>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</si>
  <si>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</si>
  <si>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</si>
  <si>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</si>
  <si>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</si>
  <si>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</si>
  <si>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</si>
  <si>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</si>
  <si>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</si>
  <si>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</si>
  <si>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</si>
  <si>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</si>
  <si>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</si>
  <si>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</si>
  <si>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</si>
  <si>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</si>
  <si>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</si>
  <si>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</si>
  <si>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</si>
  <si>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</si>
  <si>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</si>
  <si>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</si>
  <si>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</si>
  <si>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</si>
  <si>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</si>
  <si>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</si>
  <si>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</si>
  <si>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</si>
  <si>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</si>
  <si>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</si>
  <si>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</si>
  <si>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</si>
  <si>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</si>
  <si>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</si>
  <si>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</si>
  <si>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</si>
  <si>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</si>
  <si>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</si>
  <si>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</si>
  <si>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</si>
  <si>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</si>
  <si>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</si>
  <si>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DE FORMACIÓN EN SEGURIDAD PÚBLICA DEL ESTADO DE GUANAJUATO
Gasto por Categoría Programática
Del 1 de Enero al 30 de Septiembre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</si>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</sst>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57">
    <cellStyle name="=C:\WINNT\SYSTEM32\COMMAND.COM" xfId="38"/>
    <cellStyle name="Euro" xfId="1"/>
    <cellStyle name="Millares 2" xfId="2"/>
    <cellStyle name="Millares 2 2" xfId="3"/>
    <cellStyle name="Millares 2 2 2" xfId="49"/>
    <cellStyle name="Millares 2 2 3" xfId="40"/>
    <cellStyle name="Millares 2 2 4" xfId="30"/>
    <cellStyle name="Millares 2 2 5" xfId="23"/>
    <cellStyle name="Millares 2 2 6" xfId="18"/>
    <cellStyle name="Millares 2 3" xfId="4"/>
    <cellStyle name="Millares 2 3 2" xfId="50"/>
    <cellStyle name="Millares 2 3 3" xfId="41"/>
    <cellStyle name="Millares 2 3 4" xfId="31"/>
    <cellStyle name="Millares 2 3 5" xfId="24"/>
    <cellStyle name="Millares 2 3 6" xfId="19"/>
    <cellStyle name="Millares 2 4" xfId="48"/>
    <cellStyle name="Millares 2 5" xfId="39"/>
    <cellStyle name="Millares 2 6" xfId="29"/>
    <cellStyle name="Millares 2 7" xfId="22"/>
    <cellStyle name="Millares 2 8" xfId="17"/>
    <cellStyle name="Millares 3" xfId="5"/>
    <cellStyle name="Millares 3 2" xfId="51"/>
    <cellStyle name="Millares 3 3" xfId="42"/>
    <cellStyle name="Millares 3 4" xfId="32"/>
    <cellStyle name="Millares 3 5" xfId="25"/>
    <cellStyle name="Millares 3 6" xfId="20"/>
    <cellStyle name="Moneda 2" xfId="6"/>
    <cellStyle name="Moneda 2 2" xfId="52"/>
    <cellStyle name="Moneda 2 3" xfId="43"/>
    <cellStyle name="Moneda 2 4" xfId="33"/>
    <cellStyle name="Moneda 2 5" xfId="26"/>
    <cellStyle name="Moneda 2 6" xfId="21"/>
    <cellStyle name="Normal" xfId="0" builtinId="0"/>
    <cellStyle name="Normal 2" xfId="7"/>
    <cellStyle name="Normal 2 2" xfId="8"/>
    <cellStyle name="Normal 2 3" xfId="53"/>
    <cellStyle name="Normal 2 4" xfId="44"/>
    <cellStyle name="Normal 2 5" xfId="34"/>
    <cellStyle name="Normal 2 6" xfId="27"/>
    <cellStyle name="Normal 3" xfId="9"/>
    <cellStyle name="Normal 3 2" xfId="54"/>
    <cellStyle name="Normal 3 3" xfId="45"/>
    <cellStyle name="Normal 3 4" xfId="35"/>
    <cellStyle name="Normal 3 5" xfId="28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6"/>
    <cellStyle name="Normal 6 2 3" xfId="47"/>
    <cellStyle name="Normal 6 2 4" xfId="37"/>
    <cellStyle name="Normal 6 3" xfId="55"/>
    <cellStyle name="Normal 6 4" xfId="46"/>
    <cellStyle name="Normal 6 5" xfId="36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3" zoomScaleNormal="100" zoomScaleSheetLayoutView="90" workbookViewId="0">
      <selection activeCell="C42" sqref="C42:I44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13192882</v>
      </c>
      <c r="E9" s="16">
        <f>SUM(E10:E17)</f>
        <v>101939456.89999999</v>
      </c>
      <c r="F9" s="16">
        <f t="shared" ref="F9:I9" si="1">SUM(F10:F17)</f>
        <v>115132338.89999999</v>
      </c>
      <c r="G9" s="16">
        <f t="shared" si="1"/>
        <v>63411750.329999998</v>
      </c>
      <c r="H9" s="16">
        <f t="shared" si="1"/>
        <v>63411750.329999998</v>
      </c>
      <c r="I9" s="16">
        <f t="shared" si="1"/>
        <v>51720588.569999993</v>
      </c>
    </row>
    <row r="10" spans="1:9" x14ac:dyDescent="0.2">
      <c r="A10" s="15" t="s">
        <v>43</v>
      </c>
      <c r="B10" s="6"/>
      <c r="C10" s="3" t="s">
        <v>4</v>
      </c>
      <c r="D10" s="17">
        <v>8218723</v>
      </c>
      <c r="E10" s="17">
        <v>101641909.95999999</v>
      </c>
      <c r="F10" s="17">
        <f t="shared" ref="F10:F17" si="2">D10+E10</f>
        <v>109860632.95999999</v>
      </c>
      <c r="G10" s="17">
        <v>61085334.399999999</v>
      </c>
      <c r="H10" s="17">
        <v>61085334.399999999</v>
      </c>
      <c r="I10" s="17">
        <f t="shared" ref="I10:I17" si="3">F10-G10</f>
        <v>48775298.559999995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4974159</v>
      </c>
      <c r="E12" s="17">
        <v>297546.94</v>
      </c>
      <c r="F12" s="17">
        <f t="shared" si="2"/>
        <v>5271705.9400000004</v>
      </c>
      <c r="G12" s="17">
        <v>2326415.9300000002</v>
      </c>
      <c r="H12" s="17">
        <v>2326415.9300000002</v>
      </c>
      <c r="I12" s="17">
        <f t="shared" si="3"/>
        <v>2945290.0100000002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7120923</v>
      </c>
      <c r="E18" s="16">
        <f>SUM(E19:E21)</f>
        <v>460122.17</v>
      </c>
      <c r="F18" s="16">
        <f t="shared" ref="F18:I18" si="4">SUM(F19:F21)</f>
        <v>7581045.1699999999</v>
      </c>
      <c r="G18" s="16">
        <f t="shared" si="4"/>
        <v>5105753.3899999997</v>
      </c>
      <c r="H18" s="16">
        <f t="shared" si="4"/>
        <v>5105753.3899999997</v>
      </c>
      <c r="I18" s="16">
        <f t="shared" si="4"/>
        <v>2475291.7800000003</v>
      </c>
    </row>
    <row r="19" spans="1:9" x14ac:dyDescent="0.2">
      <c r="A19" s="15" t="s">
        <v>51</v>
      </c>
      <c r="B19" s="6"/>
      <c r="C19" s="3" t="s">
        <v>13</v>
      </c>
      <c r="D19" s="17">
        <v>7120923</v>
      </c>
      <c r="E19" s="17">
        <v>460122.17</v>
      </c>
      <c r="F19" s="17">
        <f t="shared" ref="F19:F21" si="5">D19+E19</f>
        <v>7581045.1699999999</v>
      </c>
      <c r="G19" s="17">
        <v>5105753.3899999997</v>
      </c>
      <c r="H19" s="17">
        <v>5105753.3899999997</v>
      </c>
      <c r="I19" s="17">
        <f t="shared" ref="I19:I21" si="6">F19-G19</f>
        <v>2475291.7800000003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20313805</v>
      </c>
      <c r="E35" s="18">
        <f t="shared" ref="E35:I35" si="16">SUM(E6+E9+E18+E22+E25+E30+E32+E33+E34)</f>
        <v>102399579.06999999</v>
      </c>
      <c r="F35" s="18">
        <f t="shared" si="16"/>
        <v>122713384.06999999</v>
      </c>
      <c r="G35" s="18">
        <f t="shared" si="16"/>
        <v>68517503.719999999</v>
      </c>
      <c r="H35" s="18">
        <f t="shared" si="16"/>
        <v>68517503.719999999</v>
      </c>
      <c r="I35" s="18">
        <f t="shared" si="16"/>
        <v>54195880.349999994</v>
      </c>
    </row>
    <row r="36" spans="1:9" x14ac:dyDescent="0.2">
      <c r="B36" s="1" t="s">
        <v>36</v>
      </c>
    </row>
    <row r="42" spans="1:9" x14ac:dyDescent="0.2">
      <c r="C42" s="32" t="s">
        <v>66</v>
      </c>
      <c r="D42" s="32"/>
      <c r="E42" s="31"/>
      <c r="F42" s="31"/>
      <c r="G42" s="31" t="s">
        <v>67</v>
      </c>
      <c r="H42" s="31"/>
      <c r="I42" s="31"/>
    </row>
    <row r="43" spans="1:9" x14ac:dyDescent="0.2">
      <c r="C43" s="32" t="s">
        <v>68</v>
      </c>
      <c r="D43" s="32"/>
      <c r="E43" s="31"/>
      <c r="F43" s="31"/>
      <c r="G43" s="31" t="s">
        <v>69</v>
      </c>
      <c r="H43" s="31"/>
      <c r="I43" s="31"/>
    </row>
    <row r="44" spans="1:9" x14ac:dyDescent="0.2">
      <c r="C44" s="32" t="s">
        <v>70</v>
      </c>
      <c r="D44" s="32"/>
      <c r="E44" s="32"/>
      <c r="F44" s="32"/>
      <c r="G44" s="32" t="s">
        <v>70</v>
      </c>
      <c r="H44" s="32"/>
      <c r="I44" s="32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14">
    <mergeCell ref="C43:D43"/>
    <mergeCell ref="C44:D44"/>
    <mergeCell ref="E42:F42"/>
    <mergeCell ref="G42:I42"/>
    <mergeCell ref="G43:I43"/>
    <mergeCell ref="G44:I44"/>
    <mergeCell ref="E43:F43"/>
    <mergeCell ref="E44:F44"/>
    <mergeCell ref="C42:D42"/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Reyna Guadalupe Carpio Rodríguez</cp:lastModifiedBy>
  <cp:lastPrinted>2017-03-30T22:19:49Z</cp:lastPrinted>
  <dcterms:created xsi:type="dcterms:W3CDTF">2012-12-11T21:13:37Z</dcterms:created>
  <dcterms:modified xsi:type="dcterms:W3CDTF">2020-12-18T18:57:29Z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