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028B0C9C-BD79-4604-8399-D50C06ADAD63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6 a)" sheetId="7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9" i="7" s="1"/>
  <c r="C10" i="7"/>
  <c r="C9" i="7" s="1"/>
  <c r="D10" i="7"/>
  <c r="D9" i="7" s="1"/>
  <c r="E10" i="7"/>
  <c r="E9" i="7" s="1"/>
  <c r="F10" i="7"/>
  <c r="F9" i="7" s="1"/>
  <c r="F159" i="7" s="1"/>
  <c r="G11" i="7"/>
  <c r="G10" i="7" s="1"/>
  <c r="G9" i="7" s="1"/>
  <c r="G12" i="7"/>
  <c r="G13" i="7"/>
  <c r="G14" i="7"/>
  <c r="G15" i="7"/>
  <c r="G16" i="7"/>
  <c r="G17" i="7"/>
  <c r="B18" i="7"/>
  <c r="C18" i="7"/>
  <c r="D18" i="7"/>
  <c r="E18" i="7"/>
  <c r="F18" i="7"/>
  <c r="G19" i="7"/>
  <c r="G20" i="7"/>
  <c r="G21" i="7"/>
  <c r="G22" i="7"/>
  <c r="G23" i="7"/>
  <c r="G24" i="7"/>
  <c r="G25" i="7"/>
  <c r="G26" i="7"/>
  <c r="G18" i="7" s="1"/>
  <c r="G27" i="7"/>
  <c r="B28" i="7"/>
  <c r="C28" i="7"/>
  <c r="D28" i="7"/>
  <c r="E28" i="7"/>
  <c r="F28" i="7"/>
  <c r="G29" i="7"/>
  <c r="G30" i="7"/>
  <c r="G28" i="7" s="1"/>
  <c r="G31" i="7"/>
  <c r="G32" i="7"/>
  <c r="G33" i="7"/>
  <c r="G34" i="7"/>
  <c r="G35" i="7"/>
  <c r="G36" i="7"/>
  <c r="G37" i="7"/>
  <c r="B38" i="7"/>
  <c r="C38" i="7"/>
  <c r="D38" i="7"/>
  <c r="E38" i="7"/>
  <c r="F38" i="7"/>
  <c r="G39" i="7"/>
  <c r="G40" i="7"/>
  <c r="G38" i="7" s="1"/>
  <c r="G41" i="7"/>
  <c r="G42" i="7"/>
  <c r="G43" i="7"/>
  <c r="G44" i="7"/>
  <c r="G45" i="7"/>
  <c r="G46" i="7"/>
  <c r="G47" i="7"/>
  <c r="B48" i="7"/>
  <c r="C48" i="7"/>
  <c r="D48" i="7"/>
  <c r="E48" i="7"/>
  <c r="F48" i="7"/>
  <c r="G49" i="7"/>
  <c r="G48" i="7" s="1"/>
  <c r="G50" i="7"/>
  <c r="G51" i="7"/>
  <c r="G52" i="7"/>
  <c r="G53" i="7"/>
  <c r="G54" i="7"/>
  <c r="G55" i="7"/>
  <c r="G56" i="7"/>
  <c r="G57" i="7"/>
  <c r="B58" i="7"/>
  <c r="C58" i="7"/>
  <c r="D58" i="7"/>
  <c r="E58" i="7"/>
  <c r="F58" i="7"/>
  <c r="G58" i="7"/>
  <c r="G59" i="7"/>
  <c r="G60" i="7"/>
  <c r="G61" i="7"/>
  <c r="B62" i="7"/>
  <c r="C62" i="7"/>
  <c r="D62" i="7"/>
  <c r="E62" i="7"/>
  <c r="F62" i="7"/>
  <c r="G63" i="7"/>
  <c r="G62" i="7" s="1"/>
  <c r="G64" i="7"/>
  <c r="G65" i="7"/>
  <c r="G66" i="7"/>
  <c r="G67" i="7"/>
  <c r="G68" i="7"/>
  <c r="G69" i="7"/>
  <c r="G70" i="7"/>
  <c r="B71" i="7"/>
  <c r="C71" i="7"/>
  <c r="D71" i="7"/>
  <c r="E71" i="7"/>
  <c r="F71" i="7"/>
  <c r="G72" i="7"/>
  <c r="G71" i="7" s="1"/>
  <c r="G73" i="7"/>
  <c r="G74" i="7"/>
  <c r="B75" i="7"/>
  <c r="C75" i="7"/>
  <c r="D75" i="7"/>
  <c r="E75" i="7"/>
  <c r="F75" i="7"/>
  <c r="G75" i="7"/>
  <c r="G76" i="7"/>
  <c r="G77" i="7"/>
  <c r="G78" i="7"/>
  <c r="G79" i="7"/>
  <c r="G80" i="7"/>
  <c r="G81" i="7"/>
  <c r="G82" i="7"/>
  <c r="B85" i="7"/>
  <c r="C85" i="7"/>
  <c r="D85" i="7"/>
  <c r="D84" i="7" s="1"/>
  <c r="E85" i="7"/>
  <c r="E84" i="7" s="1"/>
  <c r="F85" i="7"/>
  <c r="G86" i="7"/>
  <c r="G85" i="7" s="1"/>
  <c r="G87" i="7"/>
  <c r="G88" i="7"/>
  <c r="G89" i="7"/>
  <c r="G90" i="7"/>
  <c r="G91" i="7"/>
  <c r="G92" i="7"/>
  <c r="B93" i="7"/>
  <c r="C93" i="7"/>
  <c r="D93" i="7"/>
  <c r="E93" i="7"/>
  <c r="F93" i="7"/>
  <c r="G94" i="7"/>
  <c r="G93" i="7" s="1"/>
  <c r="G95" i="7"/>
  <c r="G96" i="7"/>
  <c r="G97" i="7"/>
  <c r="G98" i="7"/>
  <c r="G99" i="7"/>
  <c r="G100" i="7"/>
  <c r="G101" i="7"/>
  <c r="G102" i="7"/>
  <c r="B103" i="7"/>
  <c r="C103" i="7"/>
  <c r="C84" i="7" s="1"/>
  <c r="E103" i="7"/>
  <c r="F103" i="7"/>
  <c r="G104" i="7"/>
  <c r="G105" i="7"/>
  <c r="G103" i="7" s="1"/>
  <c r="G106" i="7"/>
  <c r="G107" i="7"/>
  <c r="G108" i="7"/>
  <c r="G109" i="7"/>
  <c r="G110" i="7"/>
  <c r="G111" i="7"/>
  <c r="G112" i="7"/>
  <c r="B113" i="7"/>
  <c r="B84" i="7" s="1"/>
  <c r="C113" i="7"/>
  <c r="D113" i="7"/>
  <c r="E113" i="7"/>
  <c r="F113" i="7"/>
  <c r="F84" i="7" s="1"/>
  <c r="G114" i="7"/>
  <c r="G113" i="7" s="1"/>
  <c r="G115" i="7"/>
  <c r="G116" i="7"/>
  <c r="G117" i="7"/>
  <c r="G118" i="7"/>
  <c r="G119" i="7"/>
  <c r="G120" i="7"/>
  <c r="G121" i="7"/>
  <c r="G122" i="7"/>
  <c r="B123" i="7"/>
  <c r="C123" i="7"/>
  <c r="D123" i="7"/>
  <c r="E123" i="7"/>
  <c r="F123" i="7"/>
  <c r="G124" i="7"/>
  <c r="G125" i="7"/>
  <c r="G126" i="7"/>
  <c r="G127" i="7"/>
  <c r="G128" i="7"/>
  <c r="G123" i="7" s="1"/>
  <c r="G129" i="7"/>
  <c r="G130" i="7"/>
  <c r="G131" i="7"/>
  <c r="G132" i="7"/>
  <c r="B133" i="7"/>
  <c r="C133" i="7"/>
  <c r="D133" i="7"/>
  <c r="E133" i="7"/>
  <c r="F133" i="7"/>
  <c r="G134" i="7"/>
  <c r="G135" i="7"/>
  <c r="G133" i="7" s="1"/>
  <c r="G136" i="7"/>
  <c r="B137" i="7"/>
  <c r="C137" i="7"/>
  <c r="D137" i="7"/>
  <c r="E137" i="7"/>
  <c r="F137" i="7"/>
  <c r="G138" i="7"/>
  <c r="G139" i="7"/>
  <c r="G140" i="7"/>
  <c r="G141" i="7"/>
  <c r="G142" i="7"/>
  <c r="G137" i="7" s="1"/>
  <c r="G143" i="7"/>
  <c r="G144" i="7"/>
  <c r="G145" i="7"/>
  <c r="B146" i="7"/>
  <c r="C146" i="7"/>
  <c r="D146" i="7"/>
  <c r="E146" i="7"/>
  <c r="F146" i="7"/>
  <c r="G147" i="7"/>
  <c r="G146" i="7" s="1"/>
  <c r="G148" i="7"/>
  <c r="G149" i="7"/>
  <c r="B150" i="7"/>
  <c r="C150" i="7"/>
  <c r="D150" i="7"/>
  <c r="E150" i="7"/>
  <c r="F150" i="7"/>
  <c r="G151" i="7"/>
  <c r="G150" i="7" s="1"/>
  <c r="G152" i="7"/>
  <c r="G153" i="7"/>
  <c r="G154" i="7"/>
  <c r="G155" i="7"/>
  <c r="G156" i="7"/>
  <c r="G157" i="7"/>
  <c r="G84" i="7" l="1"/>
  <c r="G159" i="7" s="1"/>
  <c r="E159" i="7"/>
  <c r="D159" i="7"/>
  <c r="C159" i="7"/>
  <c r="B159" i="7"/>
</calcChain>
</file>

<file path=xl/sharedStrings.xml><?xml version="1.0" encoding="utf-8"?>
<sst xmlns="http://schemas.openxmlformats.org/spreadsheetml/2006/main" count="163" uniqueCount="90">
  <si>
    <t>Concepto (c)</t>
  </si>
  <si>
    <t>(PESOS)</t>
  </si>
  <si>
    <t>INSTITUTO DE FORMACIÓN EN SEGURIDAD PÚBLICA DEL ESTADO</t>
  </si>
  <si>
    <t>Del 1 de Enero al 30 de Septiembre de 2024 (b)</t>
  </si>
  <si>
    <t>Devengado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</si>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</sst>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indent="3"/>
    </xf>
    <xf numFmtId="0" fontId="0" fillId="0" borderId="7" xfId="0" applyBorder="1" applyAlignment="1">
      <alignment horizontal="center" vertical="center"/>
    </xf>
    <xf numFmtId="0" fontId="0" fillId="3" borderId="2" xfId="0" applyFill="1" applyBorder="1" applyAlignment="1">
      <alignment horizontal="left" indent="3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indent="9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3"/>
    </xf>
    <xf numFmtId="0" fontId="1" fillId="3" borderId="3" xfId="0" applyFont="1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88FD-4AC0-41F5-B852-D2EA50D50C1C}">
  <sheetPr>
    <outlinePr summaryBelow="0"/>
  </sheetPr>
  <dimension ref="A1:G160"/>
  <sheetViews>
    <sheetView showGridLines="0" tabSelected="1" zoomScale="75" zoomScaleNormal="75" workbookViewId="0">
      <selection activeCell="M31" sqref="M3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3" t="s">
        <v>89</v>
      </c>
      <c r="B1" s="4"/>
      <c r="C1" s="4"/>
      <c r="D1" s="4"/>
      <c r="E1" s="4"/>
      <c r="F1" s="4"/>
      <c r="G1" s="3"/>
    </row>
    <row r="2" spans="1:7" x14ac:dyDescent="0.25">
      <c r="A2" s="22" t="s">
        <v>2</v>
      </c>
      <c r="B2" s="22"/>
      <c r="C2" s="22"/>
      <c r="D2" s="22"/>
      <c r="E2" s="22"/>
      <c r="F2" s="22"/>
      <c r="G2" s="22"/>
    </row>
    <row r="3" spans="1:7" x14ac:dyDescent="0.25">
      <c r="A3" s="21" t="s">
        <v>88</v>
      </c>
      <c r="B3" s="21"/>
      <c r="C3" s="21"/>
      <c r="D3" s="21"/>
      <c r="E3" s="21"/>
      <c r="F3" s="21"/>
      <c r="G3" s="21"/>
    </row>
    <row r="4" spans="1:7" x14ac:dyDescent="0.25">
      <c r="A4" s="21" t="s">
        <v>87</v>
      </c>
      <c r="B4" s="21"/>
      <c r="C4" s="21"/>
      <c r="D4" s="21"/>
      <c r="E4" s="21"/>
      <c r="F4" s="21"/>
      <c r="G4" s="21"/>
    </row>
    <row r="5" spans="1:7" x14ac:dyDescent="0.25">
      <c r="A5" s="21" t="s">
        <v>3</v>
      </c>
      <c r="B5" s="21"/>
      <c r="C5" s="21"/>
      <c r="D5" s="21"/>
      <c r="E5" s="21"/>
      <c r="F5" s="21"/>
      <c r="G5" s="21"/>
    </row>
    <row r="6" spans="1:7" x14ac:dyDescent="0.25">
      <c r="A6" s="20" t="s">
        <v>1</v>
      </c>
      <c r="B6" s="20"/>
      <c r="C6" s="20"/>
      <c r="D6" s="20"/>
      <c r="E6" s="20"/>
      <c r="F6" s="20"/>
      <c r="G6" s="20"/>
    </row>
    <row r="7" spans="1:7" x14ac:dyDescent="0.25">
      <c r="A7" s="18" t="s">
        <v>0</v>
      </c>
      <c r="B7" s="18" t="s">
        <v>86</v>
      </c>
      <c r="C7" s="18"/>
      <c r="D7" s="18"/>
      <c r="E7" s="18"/>
      <c r="F7" s="18"/>
      <c r="G7" s="19" t="s">
        <v>85</v>
      </c>
    </row>
    <row r="8" spans="1:7" ht="30" x14ac:dyDescent="0.25">
      <c r="A8" s="18"/>
      <c r="B8" s="5" t="s">
        <v>84</v>
      </c>
      <c r="C8" s="5" t="s">
        <v>83</v>
      </c>
      <c r="D8" s="5" t="s">
        <v>82</v>
      </c>
      <c r="E8" s="5" t="s">
        <v>4</v>
      </c>
      <c r="F8" s="5" t="s">
        <v>81</v>
      </c>
      <c r="G8" s="18"/>
    </row>
    <row r="9" spans="1:7" x14ac:dyDescent="0.25">
      <c r="A9" s="17" t="s">
        <v>80</v>
      </c>
      <c r="B9" s="13">
        <f>SUM(B10,B18,B28,B38,B48,B58,B62,B71,B75)</f>
        <v>38011611.669999994</v>
      </c>
      <c r="C9" s="13">
        <f>SUM(C10,C18,C28,C38,C48,C58,C62,C71,C75)</f>
        <v>637999782.13</v>
      </c>
      <c r="D9" s="13">
        <f>SUM(D10,D18,D28,D38,D48,D58,D62,D71,D75)</f>
        <v>676011393.80000007</v>
      </c>
      <c r="E9" s="13">
        <f>SUM(E10,E18,E28,E38,E48,E58,E62,E71,E75)</f>
        <v>51006748.010000005</v>
      </c>
      <c r="F9" s="13">
        <f>SUM(F10,F18,F28,F38,F48,F58,F62,F71,F75)</f>
        <v>51006748.010000005</v>
      </c>
      <c r="G9" s="13">
        <f>SUM(G10,G18,G28,G38,G48,G58,G62,G71,G75)</f>
        <v>625004645.78999996</v>
      </c>
    </row>
    <row r="10" spans="1:7" x14ac:dyDescent="0.25">
      <c r="A10" s="14" t="s">
        <v>78</v>
      </c>
      <c r="B10" s="13">
        <f>SUM(B11:B17)</f>
        <v>19702783.93</v>
      </c>
      <c r="C10" s="13">
        <f>SUM(C11:C17)</f>
        <v>7710151.2999999998</v>
      </c>
      <c r="D10" s="13">
        <f>SUM(D11:D17)</f>
        <v>27412935.23</v>
      </c>
      <c r="E10" s="13">
        <f>SUM(E11:E17)</f>
        <v>17159540.370000001</v>
      </c>
      <c r="F10" s="13">
        <f>SUM(F11:F17)</f>
        <v>17159540.370000001</v>
      </c>
      <c r="G10" s="13">
        <f>SUM(G11:G17)</f>
        <v>10253394.859999999</v>
      </c>
    </row>
    <row r="11" spans="1:7" x14ac:dyDescent="0.25">
      <c r="A11" s="11" t="s">
        <v>77</v>
      </c>
      <c r="B11" s="10">
        <v>4116420</v>
      </c>
      <c r="C11" s="10">
        <v>49966.81</v>
      </c>
      <c r="D11" s="10">
        <v>4166386.81</v>
      </c>
      <c r="E11" s="10">
        <v>3090652.09</v>
      </c>
      <c r="F11" s="10">
        <v>3090652.09</v>
      </c>
      <c r="G11" s="10">
        <f>D11-E11</f>
        <v>1075734.7200000002</v>
      </c>
    </row>
    <row r="12" spans="1:7" x14ac:dyDescent="0.25">
      <c r="A12" s="11" t="s">
        <v>76</v>
      </c>
      <c r="B12" s="10">
        <v>2656341.48</v>
      </c>
      <c r="C12" s="10">
        <v>6994848.8399999999</v>
      </c>
      <c r="D12" s="10">
        <v>9651190.3200000003</v>
      </c>
      <c r="E12" s="10">
        <v>5396146.21</v>
      </c>
      <c r="F12" s="10">
        <v>5396146.21</v>
      </c>
      <c r="G12" s="10">
        <f>D12-E12</f>
        <v>4255044.1100000003</v>
      </c>
    </row>
    <row r="13" spans="1:7" x14ac:dyDescent="0.25">
      <c r="A13" s="11" t="s">
        <v>75</v>
      </c>
      <c r="B13" s="10">
        <v>5443416</v>
      </c>
      <c r="C13" s="10">
        <v>74261.03</v>
      </c>
      <c r="D13" s="10">
        <v>5517677.0300000003</v>
      </c>
      <c r="E13" s="10">
        <v>2729455.99</v>
      </c>
      <c r="F13" s="10">
        <v>2729455.99</v>
      </c>
      <c r="G13" s="10">
        <f>D13-E13</f>
        <v>2788221.04</v>
      </c>
    </row>
    <row r="14" spans="1:7" x14ac:dyDescent="0.25">
      <c r="A14" s="11" t="s">
        <v>74</v>
      </c>
      <c r="B14" s="10">
        <v>1506320</v>
      </c>
      <c r="C14" s="10">
        <v>100170.93</v>
      </c>
      <c r="D14" s="10">
        <v>1606490.93</v>
      </c>
      <c r="E14" s="10">
        <v>1137920.1399999999</v>
      </c>
      <c r="F14" s="10">
        <v>1137920.1399999999</v>
      </c>
      <c r="G14" s="10">
        <f>D14-E14</f>
        <v>468570.79000000004</v>
      </c>
    </row>
    <row r="15" spans="1:7" x14ac:dyDescent="0.25">
      <c r="A15" s="11" t="s">
        <v>73</v>
      </c>
      <c r="B15" s="10">
        <v>5962277.4500000002</v>
      </c>
      <c r="C15" s="10">
        <v>490548.69</v>
      </c>
      <c r="D15" s="10">
        <v>6452826.1400000006</v>
      </c>
      <c r="E15" s="10">
        <v>4796031.62</v>
      </c>
      <c r="F15" s="10">
        <v>4796031.62</v>
      </c>
      <c r="G15" s="10">
        <f>D15-E15</f>
        <v>1656794.5200000005</v>
      </c>
    </row>
    <row r="16" spans="1:7" x14ac:dyDescent="0.25">
      <c r="A16" s="11" t="s">
        <v>72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>D16-E16</f>
        <v>0</v>
      </c>
    </row>
    <row r="17" spans="1:7" x14ac:dyDescent="0.25">
      <c r="A17" s="11" t="s">
        <v>71</v>
      </c>
      <c r="B17" s="10">
        <v>18009</v>
      </c>
      <c r="C17" s="10">
        <v>355</v>
      </c>
      <c r="D17" s="10">
        <v>18364</v>
      </c>
      <c r="E17" s="10">
        <v>9334.32</v>
      </c>
      <c r="F17" s="10">
        <v>9334.32</v>
      </c>
      <c r="G17" s="10">
        <f>D17-E17</f>
        <v>9029.68</v>
      </c>
    </row>
    <row r="18" spans="1:7" x14ac:dyDescent="0.25">
      <c r="A18" s="14" t="s">
        <v>70</v>
      </c>
      <c r="B18" s="13">
        <f>SUM(B19:B27)</f>
        <v>7955174.1200000001</v>
      </c>
      <c r="C18" s="13">
        <f>SUM(C19:C27)</f>
        <v>10452554</v>
      </c>
      <c r="D18" s="13">
        <f>SUM(D19:D27)</f>
        <v>18407728.120000001</v>
      </c>
      <c r="E18" s="13">
        <f>SUM(E19:E27)</f>
        <v>1938417.54</v>
      </c>
      <c r="F18" s="13">
        <f>SUM(F19:F27)</f>
        <v>1938417.54</v>
      </c>
      <c r="G18" s="13">
        <f>SUM(G19:G27)</f>
        <v>16469310.58</v>
      </c>
    </row>
    <row r="19" spans="1:7" x14ac:dyDescent="0.25">
      <c r="A19" s="11" t="s">
        <v>69</v>
      </c>
      <c r="B19" s="10">
        <v>684234.12</v>
      </c>
      <c r="C19" s="10">
        <v>170722</v>
      </c>
      <c r="D19" s="10">
        <v>854956.12</v>
      </c>
      <c r="E19" s="10">
        <v>289301.64</v>
      </c>
      <c r="F19" s="10">
        <v>289301.64</v>
      </c>
      <c r="G19" s="10">
        <f>D19-E19</f>
        <v>565654.48</v>
      </c>
    </row>
    <row r="20" spans="1:7" x14ac:dyDescent="0.25">
      <c r="A20" s="11" t="s">
        <v>68</v>
      </c>
      <c r="B20" s="10">
        <v>12500</v>
      </c>
      <c r="C20" s="10">
        <v>0</v>
      </c>
      <c r="D20" s="10">
        <v>12500</v>
      </c>
      <c r="E20" s="10">
        <v>440</v>
      </c>
      <c r="F20" s="10">
        <v>440</v>
      </c>
      <c r="G20" s="10">
        <f>D20-E20</f>
        <v>12060</v>
      </c>
    </row>
    <row r="21" spans="1:7" x14ac:dyDescent="0.25">
      <c r="A21" s="11" t="s">
        <v>67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>D21-E21</f>
        <v>0</v>
      </c>
    </row>
    <row r="22" spans="1:7" x14ac:dyDescent="0.25">
      <c r="A22" s="11" t="s">
        <v>66</v>
      </c>
      <c r="B22" s="10">
        <v>360500</v>
      </c>
      <c r="C22" s="10">
        <v>381000</v>
      </c>
      <c r="D22" s="10">
        <v>741500</v>
      </c>
      <c r="E22" s="10">
        <v>40531.519999999997</v>
      </c>
      <c r="F22" s="10">
        <v>40531.519999999997</v>
      </c>
      <c r="G22" s="10">
        <f>D22-E22</f>
        <v>700968.48</v>
      </c>
    </row>
    <row r="23" spans="1:7" x14ac:dyDescent="0.25">
      <c r="A23" s="11" t="s">
        <v>65</v>
      </c>
      <c r="B23" s="10">
        <v>196000</v>
      </c>
      <c r="C23" s="10">
        <v>107000</v>
      </c>
      <c r="D23" s="10">
        <v>303000</v>
      </c>
      <c r="E23" s="10">
        <v>23316.89</v>
      </c>
      <c r="F23" s="10">
        <v>23316.89</v>
      </c>
      <c r="G23" s="10">
        <f>D23-E23</f>
        <v>279683.11</v>
      </c>
    </row>
    <row r="24" spans="1:7" x14ac:dyDescent="0.25">
      <c r="A24" s="11" t="s">
        <v>64</v>
      </c>
      <c r="B24" s="10">
        <v>1225440</v>
      </c>
      <c r="C24" s="10">
        <v>0</v>
      </c>
      <c r="D24" s="10">
        <v>1225440</v>
      </c>
      <c r="E24" s="10">
        <v>565328.65</v>
      </c>
      <c r="F24" s="10">
        <v>565328.65</v>
      </c>
      <c r="G24" s="10">
        <f>D24-E24</f>
        <v>660111.35</v>
      </c>
    </row>
    <row r="25" spans="1:7" x14ac:dyDescent="0.25">
      <c r="A25" s="11" t="s">
        <v>63</v>
      </c>
      <c r="B25" s="10">
        <v>1362750</v>
      </c>
      <c r="C25" s="10">
        <v>98262</v>
      </c>
      <c r="D25" s="10">
        <v>1461012</v>
      </c>
      <c r="E25" s="10">
        <v>129119.34</v>
      </c>
      <c r="F25" s="10">
        <v>129119.34</v>
      </c>
      <c r="G25" s="10">
        <f>D25-E25</f>
        <v>1331892.6599999999</v>
      </c>
    </row>
    <row r="26" spans="1:7" x14ac:dyDescent="0.25">
      <c r="A26" s="11" t="s">
        <v>62</v>
      </c>
      <c r="B26" s="10">
        <v>3700000</v>
      </c>
      <c r="C26" s="10">
        <v>9492320</v>
      </c>
      <c r="D26" s="10">
        <v>13192320</v>
      </c>
      <c r="E26" s="10">
        <v>843500</v>
      </c>
      <c r="F26" s="10">
        <v>843500</v>
      </c>
      <c r="G26" s="10">
        <f>D26-E26</f>
        <v>12348820</v>
      </c>
    </row>
    <row r="27" spans="1:7" x14ac:dyDescent="0.25">
      <c r="A27" s="11" t="s">
        <v>61</v>
      </c>
      <c r="B27" s="10">
        <v>413750</v>
      </c>
      <c r="C27" s="10">
        <v>203250</v>
      </c>
      <c r="D27" s="10">
        <v>617000</v>
      </c>
      <c r="E27" s="10">
        <v>46879.5</v>
      </c>
      <c r="F27" s="10">
        <v>46879.5</v>
      </c>
      <c r="G27" s="10">
        <f>D27-E27</f>
        <v>570120.5</v>
      </c>
    </row>
    <row r="28" spans="1:7" x14ac:dyDescent="0.25">
      <c r="A28" s="14" t="s">
        <v>60</v>
      </c>
      <c r="B28" s="13">
        <f>SUM(B29:B37)</f>
        <v>6706614.25</v>
      </c>
      <c r="C28" s="13">
        <f>SUM(C29:C37)</f>
        <v>9029389.4500000011</v>
      </c>
      <c r="D28" s="13">
        <f>SUM(D29:D37)</f>
        <v>15736003.700000001</v>
      </c>
      <c r="E28" s="13">
        <f>SUM(E29:E37)</f>
        <v>8204427.7400000012</v>
      </c>
      <c r="F28" s="13">
        <f>SUM(F29:F37)</f>
        <v>8204427.7400000012</v>
      </c>
      <c r="G28" s="13">
        <f>SUM(G29:G37)</f>
        <v>7531575.9600000009</v>
      </c>
    </row>
    <row r="29" spans="1:7" x14ac:dyDescent="0.25">
      <c r="A29" s="11" t="s">
        <v>59</v>
      </c>
      <c r="B29" s="10">
        <v>40500</v>
      </c>
      <c r="C29" s="10">
        <v>0</v>
      </c>
      <c r="D29" s="10">
        <v>40500</v>
      </c>
      <c r="E29" s="10">
        <v>5983.04</v>
      </c>
      <c r="F29" s="10">
        <v>5983.04</v>
      </c>
      <c r="G29" s="10">
        <f>D29-E29</f>
        <v>34516.959999999999</v>
      </c>
    </row>
    <row r="30" spans="1:7" x14ac:dyDescent="0.25">
      <c r="A30" s="11" t="s">
        <v>58</v>
      </c>
      <c r="B30" s="10">
        <v>150000</v>
      </c>
      <c r="C30" s="10">
        <v>450000</v>
      </c>
      <c r="D30" s="10">
        <v>600000</v>
      </c>
      <c r="E30" s="10">
        <v>151433.35999999999</v>
      </c>
      <c r="F30" s="10">
        <v>151433.35999999999</v>
      </c>
      <c r="G30" s="10">
        <f>D30-E30</f>
        <v>448566.64</v>
      </c>
    </row>
    <row r="31" spans="1:7" x14ac:dyDescent="0.25">
      <c r="A31" s="11" t="s">
        <v>57</v>
      </c>
      <c r="B31" s="10">
        <v>697425.54</v>
      </c>
      <c r="C31" s="10">
        <v>1572680.82</v>
      </c>
      <c r="D31" s="10">
        <v>2270106.3600000003</v>
      </c>
      <c r="E31" s="10">
        <v>1236799.8700000001</v>
      </c>
      <c r="F31" s="10">
        <v>1236799.8700000001</v>
      </c>
      <c r="G31" s="10">
        <f>D31-E31</f>
        <v>1033306.4900000002</v>
      </c>
    </row>
    <row r="32" spans="1:7" x14ac:dyDescent="0.25">
      <c r="A32" s="11" t="s">
        <v>56</v>
      </c>
      <c r="B32" s="10">
        <v>156600</v>
      </c>
      <c r="C32" s="10">
        <v>101245.47</v>
      </c>
      <c r="D32" s="10">
        <v>257845.47</v>
      </c>
      <c r="E32" s="10">
        <v>175827.78</v>
      </c>
      <c r="F32" s="10">
        <v>175827.78</v>
      </c>
      <c r="G32" s="10">
        <f>D32-E32</f>
        <v>82017.69</v>
      </c>
    </row>
    <row r="33" spans="1:7" ht="14.45" customHeight="1" x14ac:dyDescent="0.25">
      <c r="A33" s="11" t="s">
        <v>55</v>
      </c>
      <c r="B33" s="10">
        <v>2584352.46</v>
      </c>
      <c r="C33" s="10">
        <v>2923190.77</v>
      </c>
      <c r="D33" s="10">
        <v>5507543.2300000004</v>
      </c>
      <c r="E33" s="10">
        <v>3212269.48</v>
      </c>
      <c r="F33" s="10">
        <v>3212269.48</v>
      </c>
      <c r="G33" s="10">
        <f>D33-E33</f>
        <v>2295273.7500000005</v>
      </c>
    </row>
    <row r="34" spans="1:7" ht="14.45" customHeight="1" x14ac:dyDescent="0.25">
      <c r="A34" s="11" t="s">
        <v>54</v>
      </c>
      <c r="B34" s="10">
        <v>193725</v>
      </c>
      <c r="C34" s="10">
        <v>348000</v>
      </c>
      <c r="D34" s="10">
        <v>541725</v>
      </c>
      <c r="E34" s="10">
        <v>346200</v>
      </c>
      <c r="F34" s="10">
        <v>346200</v>
      </c>
      <c r="G34" s="10">
        <f>D34-E34</f>
        <v>195525</v>
      </c>
    </row>
    <row r="35" spans="1:7" ht="14.45" customHeight="1" x14ac:dyDescent="0.25">
      <c r="A35" s="11" t="s">
        <v>53</v>
      </c>
      <c r="B35" s="10">
        <v>271856</v>
      </c>
      <c r="C35" s="10">
        <v>390000</v>
      </c>
      <c r="D35" s="10">
        <v>661856</v>
      </c>
      <c r="E35" s="10">
        <v>191730.94</v>
      </c>
      <c r="F35" s="10">
        <v>191730.94</v>
      </c>
      <c r="G35" s="10">
        <f>D35-E35</f>
        <v>470125.06</v>
      </c>
    </row>
    <row r="36" spans="1:7" ht="14.45" customHeight="1" x14ac:dyDescent="0.25">
      <c r="A36" s="11" t="s">
        <v>52</v>
      </c>
      <c r="B36" s="10">
        <v>1969500</v>
      </c>
      <c r="C36" s="10">
        <v>3020000</v>
      </c>
      <c r="D36" s="10">
        <v>4989500</v>
      </c>
      <c r="E36" s="10">
        <v>2398470.14</v>
      </c>
      <c r="F36" s="10">
        <v>2398470.14</v>
      </c>
      <c r="G36" s="10">
        <f>D36-E36</f>
        <v>2591029.86</v>
      </c>
    </row>
    <row r="37" spans="1:7" ht="14.45" customHeight="1" x14ac:dyDescent="0.25">
      <c r="A37" s="11" t="s">
        <v>51</v>
      </c>
      <c r="B37" s="10">
        <v>642655.25</v>
      </c>
      <c r="C37" s="10">
        <v>224272.39</v>
      </c>
      <c r="D37" s="10">
        <v>866927.64</v>
      </c>
      <c r="E37" s="10">
        <v>485713.13</v>
      </c>
      <c r="F37" s="10">
        <v>485713.13</v>
      </c>
      <c r="G37" s="10">
        <f>D37-E37</f>
        <v>381214.51</v>
      </c>
    </row>
    <row r="38" spans="1:7" x14ac:dyDescent="0.25">
      <c r="A38" s="14" t="s">
        <v>50</v>
      </c>
      <c r="B38" s="13">
        <f>SUM(B39:B47)</f>
        <v>63840</v>
      </c>
      <c r="C38" s="13">
        <f>SUM(C39:C47)</f>
        <v>1007490</v>
      </c>
      <c r="D38" s="13">
        <f>SUM(D39:D47)</f>
        <v>1071330</v>
      </c>
      <c r="E38" s="13">
        <f>SUM(E39:E47)</f>
        <v>1053485.3600000001</v>
      </c>
      <c r="F38" s="13">
        <f>SUM(F39:F47)</f>
        <v>1053485.3600000001</v>
      </c>
      <c r="G38" s="13">
        <f>SUM(G39:G47)</f>
        <v>17844.64</v>
      </c>
    </row>
    <row r="39" spans="1:7" x14ac:dyDescent="0.25">
      <c r="A39" s="11" t="s">
        <v>49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>D39-E39</f>
        <v>0</v>
      </c>
    </row>
    <row r="40" spans="1:7" x14ac:dyDescent="0.25">
      <c r="A40" s="11" t="s">
        <v>48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f>D40-E40</f>
        <v>0</v>
      </c>
    </row>
    <row r="41" spans="1:7" x14ac:dyDescent="0.25">
      <c r="A41" s="11" t="s">
        <v>47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f>D41-E41</f>
        <v>0</v>
      </c>
    </row>
    <row r="42" spans="1:7" x14ac:dyDescent="0.25">
      <c r="A42" s="11" t="s">
        <v>46</v>
      </c>
      <c r="B42" s="10">
        <v>0</v>
      </c>
      <c r="C42" s="10">
        <v>1000000</v>
      </c>
      <c r="D42" s="10">
        <v>1000000</v>
      </c>
      <c r="E42" s="10">
        <v>1000000</v>
      </c>
      <c r="F42" s="10">
        <v>1000000</v>
      </c>
      <c r="G42" s="10">
        <f>D42-E42</f>
        <v>0</v>
      </c>
    </row>
    <row r="43" spans="1:7" x14ac:dyDescent="0.25">
      <c r="A43" s="11" t="s">
        <v>45</v>
      </c>
      <c r="B43" s="10">
        <v>63840</v>
      </c>
      <c r="C43" s="10">
        <v>7490</v>
      </c>
      <c r="D43" s="10">
        <v>71330</v>
      </c>
      <c r="E43" s="10">
        <v>53485.36</v>
      </c>
      <c r="F43" s="10">
        <v>53485.36</v>
      </c>
      <c r="G43" s="10">
        <f>D43-E43</f>
        <v>17844.64</v>
      </c>
    </row>
    <row r="44" spans="1:7" x14ac:dyDescent="0.25">
      <c r="A44" s="11" t="s">
        <v>44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>D44-E44</f>
        <v>0</v>
      </c>
    </row>
    <row r="45" spans="1:7" x14ac:dyDescent="0.25">
      <c r="A45" s="11" t="s">
        <v>43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>D45-E45</f>
        <v>0</v>
      </c>
    </row>
    <row r="46" spans="1:7" x14ac:dyDescent="0.25">
      <c r="A46" s="11" t="s">
        <v>42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>D46-E46</f>
        <v>0</v>
      </c>
    </row>
    <row r="47" spans="1:7" x14ac:dyDescent="0.25">
      <c r="A47" s="11" t="s">
        <v>41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>D47-E47</f>
        <v>0</v>
      </c>
    </row>
    <row r="48" spans="1:7" x14ac:dyDescent="0.25">
      <c r="A48" s="14" t="s">
        <v>40</v>
      </c>
      <c r="B48" s="13">
        <f>SUM(B49:B57)</f>
        <v>3583199.3699999996</v>
      </c>
      <c r="C48" s="13">
        <f>SUM(C49:C57)</f>
        <v>6076941.6699999999</v>
      </c>
      <c r="D48" s="13">
        <f>SUM(D49:D57)</f>
        <v>9660141.0399999991</v>
      </c>
      <c r="E48" s="13">
        <f>SUM(E49:E57)</f>
        <v>2094565.4000000001</v>
      </c>
      <c r="F48" s="13">
        <f>SUM(F49:F57)</f>
        <v>2094565.4000000001</v>
      </c>
      <c r="G48" s="13">
        <f>SUM(G49:G57)</f>
        <v>7565575.6399999997</v>
      </c>
    </row>
    <row r="49" spans="1:7" x14ac:dyDescent="0.25">
      <c r="A49" s="11" t="s">
        <v>39</v>
      </c>
      <c r="B49" s="10">
        <v>2678202.7999999998</v>
      </c>
      <c r="C49" s="10">
        <v>-458739.1</v>
      </c>
      <c r="D49" s="10">
        <v>2219463.6999999997</v>
      </c>
      <c r="E49" s="10">
        <v>772838.6</v>
      </c>
      <c r="F49" s="10">
        <v>772838.6</v>
      </c>
      <c r="G49" s="10">
        <f>D49-E49</f>
        <v>1446625.0999999996</v>
      </c>
    </row>
    <row r="50" spans="1:7" x14ac:dyDescent="0.25">
      <c r="A50" s="11" t="s">
        <v>38</v>
      </c>
      <c r="B50" s="10">
        <v>64996.57</v>
      </c>
      <c r="C50" s="10">
        <v>182074.2</v>
      </c>
      <c r="D50" s="10">
        <v>247070.77000000002</v>
      </c>
      <c r="E50" s="10">
        <v>163048.49</v>
      </c>
      <c r="F50" s="10">
        <v>163048.49</v>
      </c>
      <c r="G50" s="10">
        <f>D50-E50</f>
        <v>84022.280000000028</v>
      </c>
    </row>
    <row r="51" spans="1:7" x14ac:dyDescent="0.25">
      <c r="A51" s="11" t="s">
        <v>37</v>
      </c>
      <c r="B51" s="10">
        <v>0</v>
      </c>
      <c r="C51" s="10">
        <v>193862.39999999999</v>
      </c>
      <c r="D51" s="10">
        <v>193862.39999999999</v>
      </c>
      <c r="E51" s="10">
        <v>138162.4</v>
      </c>
      <c r="F51" s="10">
        <v>138162.4</v>
      </c>
      <c r="G51" s="10">
        <f>D51-E51</f>
        <v>55700</v>
      </c>
    </row>
    <row r="52" spans="1:7" x14ac:dyDescent="0.25">
      <c r="A52" s="11" t="s">
        <v>36</v>
      </c>
      <c r="B52" s="10">
        <v>0</v>
      </c>
      <c r="C52" s="10">
        <v>2801739</v>
      </c>
      <c r="D52" s="10">
        <v>2801739</v>
      </c>
      <c r="E52" s="10">
        <v>0</v>
      </c>
      <c r="F52" s="10">
        <v>0</v>
      </c>
      <c r="G52" s="10">
        <f>D52-E52</f>
        <v>2801739</v>
      </c>
    </row>
    <row r="53" spans="1:7" x14ac:dyDescent="0.25">
      <c r="A53" s="11" t="s">
        <v>35</v>
      </c>
      <c r="B53" s="10">
        <v>620000</v>
      </c>
      <c r="C53" s="10">
        <v>2928005.17</v>
      </c>
      <c r="D53" s="10">
        <v>3548005.17</v>
      </c>
      <c r="E53" s="10">
        <v>904826.11</v>
      </c>
      <c r="F53" s="10">
        <v>904826.11</v>
      </c>
      <c r="G53" s="10">
        <f>D53-E53</f>
        <v>2643179.06</v>
      </c>
    </row>
    <row r="54" spans="1:7" x14ac:dyDescent="0.25">
      <c r="A54" s="11" t="s">
        <v>34</v>
      </c>
      <c r="B54" s="10">
        <v>220000</v>
      </c>
      <c r="C54" s="10">
        <v>430000</v>
      </c>
      <c r="D54" s="10">
        <v>650000</v>
      </c>
      <c r="E54" s="10">
        <v>115689.8</v>
      </c>
      <c r="F54" s="10">
        <v>115689.8</v>
      </c>
      <c r="G54" s="10">
        <f>D54-E54</f>
        <v>534310.19999999995</v>
      </c>
    </row>
    <row r="55" spans="1:7" x14ac:dyDescent="0.25">
      <c r="A55" s="11" t="s">
        <v>33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>D55-E55</f>
        <v>0</v>
      </c>
    </row>
    <row r="56" spans="1:7" x14ac:dyDescent="0.25">
      <c r="A56" s="11" t="s">
        <v>32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>D56-E56</f>
        <v>0</v>
      </c>
    </row>
    <row r="57" spans="1:7" x14ac:dyDescent="0.25">
      <c r="A57" s="11" t="s">
        <v>31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>D57-E57</f>
        <v>0</v>
      </c>
    </row>
    <row r="58" spans="1:7" x14ac:dyDescent="0.25">
      <c r="A58" s="14" t="s">
        <v>30</v>
      </c>
      <c r="B58" s="13">
        <f>SUM(B59:B61)</f>
        <v>0</v>
      </c>
      <c r="C58" s="13">
        <f>SUM(C59:C61)</f>
        <v>603723255.71000004</v>
      </c>
      <c r="D58" s="13">
        <f>SUM(D59:D61)</f>
        <v>603723255.71000004</v>
      </c>
      <c r="E58" s="13">
        <f>SUM(E59:E61)</f>
        <v>20556311.600000001</v>
      </c>
      <c r="F58" s="13">
        <f>SUM(F59:F61)</f>
        <v>20556311.600000001</v>
      </c>
      <c r="G58" s="13">
        <f>SUM(G59:G61)</f>
        <v>583166944.11000001</v>
      </c>
    </row>
    <row r="59" spans="1:7" x14ac:dyDescent="0.25">
      <c r="A59" s="11" t="s">
        <v>29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>D59-E59</f>
        <v>0</v>
      </c>
    </row>
    <row r="60" spans="1:7" x14ac:dyDescent="0.25">
      <c r="A60" s="11" t="s">
        <v>28</v>
      </c>
      <c r="B60" s="10">
        <v>0</v>
      </c>
      <c r="C60" s="10">
        <v>603723255.71000004</v>
      </c>
      <c r="D60" s="10">
        <v>603723255.71000004</v>
      </c>
      <c r="E60" s="10">
        <v>20556311.600000001</v>
      </c>
      <c r="F60" s="10">
        <v>20556311.600000001</v>
      </c>
      <c r="G60" s="10">
        <f>D60-E60</f>
        <v>583166944.11000001</v>
      </c>
    </row>
    <row r="61" spans="1:7" x14ac:dyDescent="0.25">
      <c r="A61" s="11" t="s">
        <v>27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>D61-E61</f>
        <v>0</v>
      </c>
    </row>
    <row r="62" spans="1:7" x14ac:dyDescent="0.25">
      <c r="A62" s="14" t="s">
        <v>26</v>
      </c>
      <c r="B62" s="13">
        <f>SUM(B63:B67,B69:B70)</f>
        <v>0</v>
      </c>
      <c r="C62" s="13">
        <f>SUM(C63:C67,C69:C70)</f>
        <v>0</v>
      </c>
      <c r="D62" s="13">
        <f>SUM(D63:D67,D69:D70)</f>
        <v>0</v>
      </c>
      <c r="E62" s="13">
        <f>SUM(E63:E67,E69:E70)</f>
        <v>0</v>
      </c>
      <c r="F62" s="13">
        <f>SUM(F63:F67,F69:F70)</f>
        <v>0</v>
      </c>
      <c r="G62" s="13">
        <f>SUM(G63:G67,G69:G70)</f>
        <v>0</v>
      </c>
    </row>
    <row r="63" spans="1:7" x14ac:dyDescent="0.25">
      <c r="A63" s="11" t="s">
        <v>25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>D63-E63</f>
        <v>0</v>
      </c>
    </row>
    <row r="64" spans="1:7" x14ac:dyDescent="0.25">
      <c r="A64" s="11" t="s">
        <v>24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f>D64-E64</f>
        <v>0</v>
      </c>
    </row>
    <row r="65" spans="1:7" x14ac:dyDescent="0.25">
      <c r="A65" s="11" t="s">
        <v>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f>D65-E65</f>
        <v>0</v>
      </c>
    </row>
    <row r="66" spans="1:7" x14ac:dyDescent="0.25">
      <c r="A66" s="11" t="s">
        <v>22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f>D66-E66</f>
        <v>0</v>
      </c>
    </row>
    <row r="67" spans="1:7" x14ac:dyDescent="0.25">
      <c r="A67" s="11" t="s">
        <v>21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f>D67-E67</f>
        <v>0</v>
      </c>
    </row>
    <row r="68" spans="1:7" x14ac:dyDescent="0.25">
      <c r="A68" s="11" t="s">
        <v>20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D68-E68</f>
        <v>0</v>
      </c>
    </row>
    <row r="69" spans="1:7" x14ac:dyDescent="0.25">
      <c r="A69" s="11" t="s">
        <v>19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f>D69-E69</f>
        <v>0</v>
      </c>
    </row>
    <row r="70" spans="1:7" x14ac:dyDescent="0.25">
      <c r="A70" s="11" t="s">
        <v>18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f>D70-E70</f>
        <v>0</v>
      </c>
    </row>
    <row r="71" spans="1:7" x14ac:dyDescent="0.25">
      <c r="A71" s="14" t="s">
        <v>17</v>
      </c>
      <c r="B71" s="13">
        <f>SUM(B72:B74)</f>
        <v>0</v>
      </c>
      <c r="C71" s="13">
        <f>SUM(C72:C74)</f>
        <v>0</v>
      </c>
      <c r="D71" s="13">
        <f>SUM(D72:D74)</f>
        <v>0</v>
      </c>
      <c r="E71" s="13">
        <f>SUM(E72:E74)</f>
        <v>0</v>
      </c>
      <c r="F71" s="13">
        <f>SUM(F72:F74)</f>
        <v>0</v>
      </c>
      <c r="G71" s="13">
        <f>SUM(G72:G74)</f>
        <v>0</v>
      </c>
    </row>
    <row r="72" spans="1:7" x14ac:dyDescent="0.25">
      <c r="A72" s="11" t="s">
        <v>16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f>D72-E72</f>
        <v>0</v>
      </c>
    </row>
    <row r="73" spans="1:7" x14ac:dyDescent="0.25">
      <c r="A73" s="11" t="s">
        <v>15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>D73-E73</f>
        <v>0</v>
      </c>
    </row>
    <row r="74" spans="1:7" x14ac:dyDescent="0.25">
      <c r="A74" s="11" t="s">
        <v>14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>D74-E74</f>
        <v>0</v>
      </c>
    </row>
    <row r="75" spans="1:7" x14ac:dyDescent="0.25">
      <c r="A75" s="14" t="s">
        <v>13</v>
      </c>
      <c r="B75" s="13">
        <f>SUM(B76:B82)</f>
        <v>0</v>
      </c>
      <c r="C75" s="13">
        <f>SUM(C76:C82)</f>
        <v>0</v>
      </c>
      <c r="D75" s="13">
        <f>SUM(D76:D82)</f>
        <v>0</v>
      </c>
      <c r="E75" s="13">
        <f>SUM(E76:E82)</f>
        <v>0</v>
      </c>
      <c r="F75" s="13">
        <f>SUM(F76:F82)</f>
        <v>0</v>
      </c>
      <c r="G75" s="13">
        <f>SUM(G76:G82)</f>
        <v>0</v>
      </c>
    </row>
    <row r="76" spans="1:7" x14ac:dyDescent="0.25">
      <c r="A76" s="11" t="s">
        <v>12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f>D76-E76</f>
        <v>0</v>
      </c>
    </row>
    <row r="77" spans="1:7" x14ac:dyDescent="0.25">
      <c r="A77" s="11" t="s">
        <v>11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f>D77-E77</f>
        <v>0</v>
      </c>
    </row>
    <row r="78" spans="1:7" x14ac:dyDescent="0.25">
      <c r="A78" s="11" t="s">
        <v>10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f>D78-E78</f>
        <v>0</v>
      </c>
    </row>
    <row r="79" spans="1:7" x14ac:dyDescent="0.25">
      <c r="A79" s="11" t="s">
        <v>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f>D79-E79</f>
        <v>0</v>
      </c>
    </row>
    <row r="80" spans="1:7" x14ac:dyDescent="0.25">
      <c r="A80" s="11" t="s">
        <v>8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f>D80-E80</f>
        <v>0</v>
      </c>
    </row>
    <row r="81" spans="1:7" x14ac:dyDescent="0.25">
      <c r="A81" s="11" t="s">
        <v>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f>D81-E81</f>
        <v>0</v>
      </c>
    </row>
    <row r="82" spans="1:7" x14ac:dyDescent="0.25">
      <c r="A82" s="11" t="s">
        <v>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f>D82-E82</f>
        <v>0</v>
      </c>
    </row>
    <row r="83" spans="1:7" x14ac:dyDescent="0.25">
      <c r="A83" s="16"/>
      <c r="B83" s="10"/>
      <c r="C83" s="10"/>
      <c r="D83" s="10"/>
      <c r="E83" s="10"/>
      <c r="F83" s="10"/>
      <c r="G83" s="10"/>
    </row>
    <row r="84" spans="1:7" x14ac:dyDescent="0.25">
      <c r="A84" s="15" t="s">
        <v>79</v>
      </c>
      <c r="B84" s="13">
        <f>SUM(B85,B93,B103,B113,B123,B133,B137,B146,B150)</f>
        <v>12329273</v>
      </c>
      <c r="C84" s="13">
        <f>SUM(C85,C93,C103,C113,C123,C133,C137,C146,C150)</f>
        <v>1746531.47</v>
      </c>
      <c r="D84" s="13">
        <f>SUM(D85,D93,D103,D113,D123,D133,D137,D146,D150)</f>
        <v>14075804.469999999</v>
      </c>
      <c r="E84" s="13">
        <f>SUM(E85,E93,E103,E113,E123,E133,E137,E146,E150)</f>
        <v>2645635.5099999998</v>
      </c>
      <c r="F84" s="13">
        <f>SUM(F85,F93,F103,F113,F123,F133,F137,F146,F150)</f>
        <v>2645635.5099999998</v>
      </c>
      <c r="G84" s="13">
        <f>SUM(G85,G93,G103,G113,G123,G133,G137,G146,G150)</f>
        <v>11430168.960000001</v>
      </c>
    </row>
    <row r="85" spans="1:7" x14ac:dyDescent="0.25">
      <c r="A85" s="14" t="s">
        <v>78</v>
      </c>
      <c r="B85" s="13">
        <f>SUM(B86:B92)</f>
        <v>0</v>
      </c>
      <c r="C85" s="13">
        <f>SUM(C86:C92)</f>
        <v>0</v>
      </c>
      <c r="D85" s="13">
        <f>SUM(D86:D92)</f>
        <v>0</v>
      </c>
      <c r="E85" s="13">
        <f>SUM(E86:E92)</f>
        <v>0</v>
      </c>
      <c r="F85" s="13">
        <f>SUM(F86:F92)</f>
        <v>0</v>
      </c>
      <c r="G85" s="13">
        <f>SUM(G86:G92)</f>
        <v>0</v>
      </c>
    </row>
    <row r="86" spans="1:7" x14ac:dyDescent="0.25">
      <c r="A86" s="11" t="s">
        <v>77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f>D86-E86</f>
        <v>0</v>
      </c>
    </row>
    <row r="87" spans="1:7" x14ac:dyDescent="0.25">
      <c r="A87" s="11" t="s">
        <v>76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f>D87-E87</f>
        <v>0</v>
      </c>
    </row>
    <row r="88" spans="1:7" x14ac:dyDescent="0.25">
      <c r="A88" s="11" t="s">
        <v>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f>D88-E88</f>
        <v>0</v>
      </c>
    </row>
    <row r="89" spans="1:7" x14ac:dyDescent="0.25">
      <c r="A89" s="11" t="s">
        <v>74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f>D89-E89</f>
        <v>0</v>
      </c>
    </row>
    <row r="90" spans="1:7" x14ac:dyDescent="0.25">
      <c r="A90" s="11" t="s">
        <v>73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f>D90-E90</f>
        <v>0</v>
      </c>
    </row>
    <row r="91" spans="1:7" x14ac:dyDescent="0.25">
      <c r="A91" s="11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f>D91-E91</f>
        <v>0</v>
      </c>
    </row>
    <row r="92" spans="1:7" x14ac:dyDescent="0.25">
      <c r="A92" s="11" t="s">
        <v>71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f>D92-E92</f>
        <v>0</v>
      </c>
    </row>
    <row r="93" spans="1:7" x14ac:dyDescent="0.25">
      <c r="A93" s="14" t="s">
        <v>70</v>
      </c>
      <c r="B93" s="13">
        <f>SUM(B94:B102)</f>
        <v>8207435</v>
      </c>
      <c r="C93" s="13">
        <f>SUM(C94:C102)</f>
        <v>1508915.45</v>
      </c>
      <c r="D93" s="13">
        <f>SUM(D94:D102)</f>
        <v>9716350.4499999993</v>
      </c>
      <c r="E93" s="13">
        <f>SUM(E94:E102)</f>
        <v>1601375.45</v>
      </c>
      <c r="F93" s="13">
        <f>SUM(F94:F102)</f>
        <v>1601375.45</v>
      </c>
      <c r="G93" s="13">
        <f>SUM(G94:G102)</f>
        <v>8114975</v>
      </c>
    </row>
    <row r="94" spans="1:7" x14ac:dyDescent="0.25">
      <c r="A94" s="11" t="s">
        <v>69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f>D94-E94</f>
        <v>0</v>
      </c>
    </row>
    <row r="95" spans="1:7" x14ac:dyDescent="0.25">
      <c r="A95" s="11" t="s">
        <v>68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f>D95-E95</f>
        <v>0</v>
      </c>
    </row>
    <row r="96" spans="1:7" x14ac:dyDescent="0.25">
      <c r="A96" s="11" t="s">
        <v>67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f>D96-E96</f>
        <v>0</v>
      </c>
    </row>
    <row r="97" spans="1:7" x14ac:dyDescent="0.25">
      <c r="A97" s="11" t="s">
        <v>66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f>D97-E97</f>
        <v>0</v>
      </c>
    </row>
    <row r="98" spans="1:7" x14ac:dyDescent="0.25">
      <c r="A98" s="12" t="s">
        <v>65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f>D98-E98</f>
        <v>0</v>
      </c>
    </row>
    <row r="99" spans="1:7" x14ac:dyDescent="0.25">
      <c r="A99" s="11" t="s">
        <v>64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f>D99-E99</f>
        <v>0</v>
      </c>
    </row>
    <row r="100" spans="1:7" x14ac:dyDescent="0.25">
      <c r="A100" s="11" t="s">
        <v>63</v>
      </c>
      <c r="B100" s="10">
        <v>6932200</v>
      </c>
      <c r="C100" s="10">
        <v>-926164.8</v>
      </c>
      <c r="D100" s="10">
        <v>6006035.2000000002</v>
      </c>
      <c r="E100" s="10">
        <v>700265.2</v>
      </c>
      <c r="F100" s="10">
        <v>700265.2</v>
      </c>
      <c r="G100" s="10">
        <f>D100-E100</f>
        <v>5305770</v>
      </c>
    </row>
    <row r="101" spans="1:7" x14ac:dyDescent="0.25">
      <c r="A101" s="11" t="s">
        <v>62</v>
      </c>
      <c r="B101" s="10">
        <v>1275235</v>
      </c>
      <c r="C101" s="10">
        <v>2435080.25</v>
      </c>
      <c r="D101" s="10">
        <v>3710315.25</v>
      </c>
      <c r="E101" s="10">
        <v>901110.25</v>
      </c>
      <c r="F101" s="10">
        <v>901110.25</v>
      </c>
      <c r="G101" s="10">
        <f>D101-E101</f>
        <v>2809205</v>
      </c>
    </row>
    <row r="102" spans="1:7" x14ac:dyDescent="0.25">
      <c r="A102" s="11" t="s">
        <v>61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f>D102-E102</f>
        <v>0</v>
      </c>
    </row>
    <row r="103" spans="1:7" x14ac:dyDescent="0.25">
      <c r="A103" s="14" t="s">
        <v>60</v>
      </c>
      <c r="B103" s="13">
        <f>SUM(B104:B112)</f>
        <v>0</v>
      </c>
      <c r="C103" s="13">
        <f>SUM(C104:C112)</f>
        <v>0</v>
      </c>
      <c r="D103" s="13">
        <v>0</v>
      </c>
      <c r="E103" s="13">
        <f>SUM(E104:E112)</f>
        <v>0</v>
      </c>
      <c r="F103" s="13">
        <f>SUM(F104:F112)</f>
        <v>0</v>
      </c>
      <c r="G103" s="13">
        <f>SUM(G104:G112)</f>
        <v>0</v>
      </c>
    </row>
    <row r="104" spans="1:7" x14ac:dyDescent="0.25">
      <c r="A104" s="11" t="s">
        <v>59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f>D104-E104</f>
        <v>0</v>
      </c>
    </row>
    <row r="105" spans="1:7" x14ac:dyDescent="0.25">
      <c r="A105" s="11" t="s">
        <v>58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f>D105-E105</f>
        <v>0</v>
      </c>
    </row>
    <row r="106" spans="1:7" x14ac:dyDescent="0.25">
      <c r="A106" s="11" t="s">
        <v>57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f>D106-E106</f>
        <v>0</v>
      </c>
    </row>
    <row r="107" spans="1:7" x14ac:dyDescent="0.25">
      <c r="A107" s="11" t="s">
        <v>56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f>D107-E107</f>
        <v>0</v>
      </c>
    </row>
    <row r="108" spans="1:7" x14ac:dyDescent="0.25">
      <c r="A108" s="11" t="s">
        <v>55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f>D108-E108</f>
        <v>0</v>
      </c>
    </row>
    <row r="109" spans="1:7" x14ac:dyDescent="0.25">
      <c r="A109" s="11" t="s">
        <v>54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f>D109-E109</f>
        <v>0</v>
      </c>
    </row>
    <row r="110" spans="1:7" x14ac:dyDescent="0.25">
      <c r="A110" s="11" t="s">
        <v>53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f>D110-E110</f>
        <v>0</v>
      </c>
    </row>
    <row r="111" spans="1:7" x14ac:dyDescent="0.25">
      <c r="A111" s="11" t="s">
        <v>52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f>D111-E111</f>
        <v>0</v>
      </c>
    </row>
    <row r="112" spans="1:7" x14ac:dyDescent="0.25">
      <c r="A112" s="11" t="s">
        <v>51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f>D112-E112</f>
        <v>0</v>
      </c>
    </row>
    <row r="113" spans="1:7" x14ac:dyDescent="0.25">
      <c r="A113" s="14" t="s">
        <v>50</v>
      </c>
      <c r="B113" s="13">
        <f>SUM(B114:B122)</f>
        <v>0</v>
      </c>
      <c r="C113" s="13">
        <f>SUM(C114:C122)</f>
        <v>0</v>
      </c>
      <c r="D113" s="13">
        <f>SUM(D114:D122)</f>
        <v>0</v>
      </c>
      <c r="E113" s="13">
        <f>SUM(E114:E122)</f>
        <v>0</v>
      </c>
      <c r="F113" s="13">
        <f>SUM(F114:F122)</f>
        <v>0</v>
      </c>
      <c r="G113" s="13">
        <f>SUM(G114:G122)</f>
        <v>0</v>
      </c>
    </row>
    <row r="114" spans="1:7" x14ac:dyDescent="0.25">
      <c r="A114" s="11" t="s">
        <v>49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f>D114-E114</f>
        <v>0</v>
      </c>
    </row>
    <row r="115" spans="1:7" x14ac:dyDescent="0.25">
      <c r="A115" s="11" t="s">
        <v>48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f>D115-E115</f>
        <v>0</v>
      </c>
    </row>
    <row r="116" spans="1:7" x14ac:dyDescent="0.25">
      <c r="A116" s="11" t="s">
        <v>47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f>D116-E116</f>
        <v>0</v>
      </c>
    </row>
    <row r="117" spans="1:7" x14ac:dyDescent="0.25">
      <c r="A117" s="11" t="s">
        <v>46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f>D117-E117</f>
        <v>0</v>
      </c>
    </row>
    <row r="118" spans="1:7" x14ac:dyDescent="0.25">
      <c r="A118" s="11" t="s">
        <v>45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f>D118-E118</f>
        <v>0</v>
      </c>
    </row>
    <row r="119" spans="1:7" x14ac:dyDescent="0.25">
      <c r="A119" s="11" t="s">
        <v>44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f>D119-E119</f>
        <v>0</v>
      </c>
    </row>
    <row r="120" spans="1:7" x14ac:dyDescent="0.25">
      <c r="A120" s="11" t="s">
        <v>43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f>D120-E120</f>
        <v>0</v>
      </c>
    </row>
    <row r="121" spans="1:7" x14ac:dyDescent="0.25">
      <c r="A121" s="11" t="s">
        <v>42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f>D121-E121</f>
        <v>0</v>
      </c>
    </row>
    <row r="122" spans="1:7" x14ac:dyDescent="0.25">
      <c r="A122" s="11" t="s">
        <v>41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f>D122-E122</f>
        <v>0</v>
      </c>
    </row>
    <row r="123" spans="1:7" x14ac:dyDescent="0.25">
      <c r="A123" s="14" t="s">
        <v>40</v>
      </c>
      <c r="B123" s="13">
        <f>SUM(B124:B132)</f>
        <v>4121838</v>
      </c>
      <c r="C123" s="13">
        <f>SUM(C124:C132)</f>
        <v>237616.02000000002</v>
      </c>
      <c r="D123" s="13">
        <f>SUM(D124:D132)</f>
        <v>4359454.0199999996</v>
      </c>
      <c r="E123" s="13">
        <f>SUM(E124:E132)</f>
        <v>1044260.06</v>
      </c>
      <c r="F123" s="13">
        <f>SUM(F124:F132)</f>
        <v>1044260.06</v>
      </c>
      <c r="G123" s="13">
        <f>SUM(G124:G132)</f>
        <v>3315193.96</v>
      </c>
    </row>
    <row r="124" spans="1:7" x14ac:dyDescent="0.25">
      <c r="A124" s="11" t="s">
        <v>39</v>
      </c>
      <c r="B124" s="10">
        <v>322000</v>
      </c>
      <c r="C124" s="10">
        <v>114063</v>
      </c>
      <c r="D124" s="10">
        <v>436063</v>
      </c>
      <c r="E124" s="10">
        <v>98000</v>
      </c>
      <c r="F124" s="10">
        <v>98000</v>
      </c>
      <c r="G124" s="10">
        <f>D124-E124</f>
        <v>338063</v>
      </c>
    </row>
    <row r="125" spans="1:7" x14ac:dyDescent="0.25">
      <c r="A125" s="11" t="s">
        <v>38</v>
      </c>
      <c r="B125" s="10">
        <v>17250</v>
      </c>
      <c r="C125" s="10">
        <v>12250</v>
      </c>
      <c r="D125" s="10">
        <v>29500</v>
      </c>
      <c r="E125" s="10">
        <v>29500</v>
      </c>
      <c r="F125" s="10">
        <v>29500</v>
      </c>
      <c r="G125" s="10">
        <f>D125-E125</f>
        <v>0</v>
      </c>
    </row>
    <row r="126" spans="1:7" x14ac:dyDescent="0.25">
      <c r="A126" s="11" t="s">
        <v>37</v>
      </c>
      <c r="B126" s="10">
        <v>102588</v>
      </c>
      <c r="C126" s="10">
        <v>448135.02</v>
      </c>
      <c r="D126" s="10">
        <v>550723.02</v>
      </c>
      <c r="E126" s="10">
        <v>243217.02</v>
      </c>
      <c r="F126" s="10">
        <v>243217.02</v>
      </c>
      <c r="G126" s="10">
        <f>D126-E126</f>
        <v>307506</v>
      </c>
    </row>
    <row r="127" spans="1:7" x14ac:dyDescent="0.25">
      <c r="A127" s="11" t="s">
        <v>36</v>
      </c>
      <c r="B127" s="10">
        <v>3680000</v>
      </c>
      <c r="C127" s="10">
        <v>-1409372</v>
      </c>
      <c r="D127" s="10">
        <v>2270628</v>
      </c>
      <c r="E127" s="10">
        <v>0</v>
      </c>
      <c r="F127" s="10">
        <v>0</v>
      </c>
      <c r="G127" s="10">
        <f>D127-E127</f>
        <v>2270628</v>
      </c>
    </row>
    <row r="128" spans="1:7" x14ac:dyDescent="0.25">
      <c r="A128" s="11" t="s">
        <v>35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f>D128-E128</f>
        <v>0</v>
      </c>
    </row>
    <row r="129" spans="1:7" x14ac:dyDescent="0.25">
      <c r="A129" s="11" t="s">
        <v>34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f>D129-E129</f>
        <v>0</v>
      </c>
    </row>
    <row r="130" spans="1:7" x14ac:dyDescent="0.25">
      <c r="A130" s="11" t="s">
        <v>33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f>D130-E130</f>
        <v>0</v>
      </c>
    </row>
    <row r="131" spans="1:7" x14ac:dyDescent="0.25">
      <c r="A131" s="11" t="s">
        <v>32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f>D131-E131</f>
        <v>0</v>
      </c>
    </row>
    <row r="132" spans="1:7" x14ac:dyDescent="0.25">
      <c r="A132" s="11" t="s">
        <v>31</v>
      </c>
      <c r="B132" s="10">
        <v>0</v>
      </c>
      <c r="C132" s="10">
        <v>1072540</v>
      </c>
      <c r="D132" s="10">
        <v>1072540</v>
      </c>
      <c r="E132" s="10">
        <v>673543.04</v>
      </c>
      <c r="F132" s="10">
        <v>673543.04</v>
      </c>
      <c r="G132" s="10">
        <f>D132-E132</f>
        <v>398996.95999999996</v>
      </c>
    </row>
    <row r="133" spans="1:7" x14ac:dyDescent="0.25">
      <c r="A133" s="14" t="s">
        <v>30</v>
      </c>
      <c r="B133" s="13">
        <f>SUM(B134:B136)</f>
        <v>0</v>
      </c>
      <c r="C133" s="13">
        <f>SUM(C134:C136)</f>
        <v>0</v>
      </c>
      <c r="D133" s="13">
        <f>SUM(D134:D136)</f>
        <v>0</v>
      </c>
      <c r="E133" s="13">
        <f>SUM(E134:E136)</f>
        <v>0</v>
      </c>
      <c r="F133" s="13">
        <f>SUM(F134:F136)</f>
        <v>0</v>
      </c>
      <c r="G133" s="13">
        <f>SUM(G134:G136)</f>
        <v>0</v>
      </c>
    </row>
    <row r="134" spans="1:7" x14ac:dyDescent="0.25">
      <c r="A134" s="11" t="s">
        <v>29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f>D134-E134</f>
        <v>0</v>
      </c>
    </row>
    <row r="135" spans="1:7" x14ac:dyDescent="0.25">
      <c r="A135" s="11" t="s">
        <v>28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f>D135-E135</f>
        <v>0</v>
      </c>
    </row>
    <row r="136" spans="1:7" x14ac:dyDescent="0.25">
      <c r="A136" s="11" t="s">
        <v>27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f>D136-E136</f>
        <v>0</v>
      </c>
    </row>
    <row r="137" spans="1:7" x14ac:dyDescent="0.25">
      <c r="A137" s="14" t="s">
        <v>26</v>
      </c>
      <c r="B137" s="13">
        <f>SUM(B138:B142,B144:B145)</f>
        <v>0</v>
      </c>
      <c r="C137" s="13">
        <f>SUM(C138:C142,C144:C145)</f>
        <v>0</v>
      </c>
      <c r="D137" s="13">
        <f>SUM(D138:D142,D144:D145)</f>
        <v>0</v>
      </c>
      <c r="E137" s="13">
        <f>SUM(E138:E142,E144:E145)</f>
        <v>0</v>
      </c>
      <c r="F137" s="13">
        <f>SUM(F138:F142,F144:F145)</f>
        <v>0</v>
      </c>
      <c r="G137" s="13">
        <f>SUM(G138:G142,G144:G145)</f>
        <v>0</v>
      </c>
    </row>
    <row r="138" spans="1:7" x14ac:dyDescent="0.25">
      <c r="A138" s="11" t="s">
        <v>25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f>D138-E138</f>
        <v>0</v>
      </c>
    </row>
    <row r="139" spans="1:7" x14ac:dyDescent="0.25">
      <c r="A139" s="11" t="s">
        <v>24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f>D139-E139</f>
        <v>0</v>
      </c>
    </row>
    <row r="140" spans="1:7" x14ac:dyDescent="0.25">
      <c r="A140" s="11" t="s">
        <v>23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f>D140-E140</f>
        <v>0</v>
      </c>
    </row>
    <row r="141" spans="1:7" x14ac:dyDescent="0.25">
      <c r="A141" s="11" t="s">
        <v>22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f>D141-E141</f>
        <v>0</v>
      </c>
    </row>
    <row r="142" spans="1:7" x14ac:dyDescent="0.25">
      <c r="A142" s="11" t="s">
        <v>21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f>D142-E142</f>
        <v>0</v>
      </c>
    </row>
    <row r="143" spans="1:7" x14ac:dyDescent="0.25">
      <c r="A143" s="11" t="s">
        <v>20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f>D143-E143</f>
        <v>0</v>
      </c>
    </row>
    <row r="144" spans="1:7" x14ac:dyDescent="0.25">
      <c r="A144" s="11" t="s">
        <v>19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f>D144-E144</f>
        <v>0</v>
      </c>
    </row>
    <row r="145" spans="1:7" x14ac:dyDescent="0.25">
      <c r="A145" s="11" t="s">
        <v>18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f>D145-E145</f>
        <v>0</v>
      </c>
    </row>
    <row r="146" spans="1:7" x14ac:dyDescent="0.25">
      <c r="A146" s="14" t="s">
        <v>17</v>
      </c>
      <c r="B146" s="13">
        <f>SUM(B147:B149)</f>
        <v>0</v>
      </c>
      <c r="C146" s="13">
        <f>SUM(C147:C149)</f>
        <v>0</v>
      </c>
      <c r="D146" s="13">
        <f>SUM(D147:D149)</f>
        <v>0</v>
      </c>
      <c r="E146" s="13">
        <f>SUM(E147:E149)</f>
        <v>0</v>
      </c>
      <c r="F146" s="13">
        <f>SUM(F147:F149)</f>
        <v>0</v>
      </c>
      <c r="G146" s="13">
        <f>SUM(G147:G149)</f>
        <v>0</v>
      </c>
    </row>
    <row r="147" spans="1:7" x14ac:dyDescent="0.25">
      <c r="A147" s="11" t="s">
        <v>16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f>D147-E147</f>
        <v>0</v>
      </c>
    </row>
    <row r="148" spans="1:7" x14ac:dyDescent="0.25">
      <c r="A148" s="11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f>D148-E148</f>
        <v>0</v>
      </c>
    </row>
    <row r="149" spans="1:7" x14ac:dyDescent="0.25">
      <c r="A149" s="11" t="s">
        <v>14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f>D149-E149</f>
        <v>0</v>
      </c>
    </row>
    <row r="150" spans="1:7" x14ac:dyDescent="0.25">
      <c r="A150" s="14" t="s">
        <v>13</v>
      </c>
      <c r="B150" s="13">
        <f>SUM(B151:B157)</f>
        <v>0</v>
      </c>
      <c r="C150" s="13">
        <f>SUM(C151:C157)</f>
        <v>0</v>
      </c>
      <c r="D150" s="13">
        <f>SUM(D151:D157)</f>
        <v>0</v>
      </c>
      <c r="E150" s="13">
        <f>SUM(E151:E157)</f>
        <v>0</v>
      </c>
      <c r="F150" s="13">
        <f>SUM(F151:F157)</f>
        <v>0</v>
      </c>
      <c r="G150" s="13">
        <f>SUM(G151:G157)</f>
        <v>0</v>
      </c>
    </row>
    <row r="151" spans="1:7" x14ac:dyDescent="0.25">
      <c r="A151" s="11" t="s">
        <v>12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f>D151-E151</f>
        <v>0</v>
      </c>
    </row>
    <row r="152" spans="1:7" x14ac:dyDescent="0.25">
      <c r="A152" s="11" t="s">
        <v>11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f>D152-E152</f>
        <v>0</v>
      </c>
    </row>
    <row r="153" spans="1:7" x14ac:dyDescent="0.25">
      <c r="A153" s="11" t="s">
        <v>10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f>D153-E153</f>
        <v>0</v>
      </c>
    </row>
    <row r="154" spans="1:7" x14ac:dyDescent="0.25">
      <c r="A154" s="12" t="s">
        <v>9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f>D154-E154</f>
        <v>0</v>
      </c>
    </row>
    <row r="155" spans="1:7" x14ac:dyDescent="0.25">
      <c r="A155" s="11" t="s">
        <v>8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f>D155-E155</f>
        <v>0</v>
      </c>
    </row>
    <row r="156" spans="1:7" x14ac:dyDescent="0.25">
      <c r="A156" s="11" t="s">
        <v>7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f>D156-E156</f>
        <v>0</v>
      </c>
    </row>
    <row r="157" spans="1:7" x14ac:dyDescent="0.25">
      <c r="A157" s="11" t="s">
        <v>6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f>D157-E157</f>
        <v>0</v>
      </c>
    </row>
    <row r="158" spans="1:7" x14ac:dyDescent="0.25">
      <c r="A158" s="9"/>
      <c r="B158" s="8"/>
      <c r="C158" s="8"/>
      <c r="D158" s="8"/>
      <c r="E158" s="8"/>
      <c r="F158" s="8"/>
      <c r="G158" s="8"/>
    </row>
    <row r="159" spans="1:7" x14ac:dyDescent="0.25">
      <c r="A159" s="7" t="s">
        <v>5</v>
      </c>
      <c r="B159" s="6">
        <f>B9+B84</f>
        <v>50340884.669999994</v>
      </c>
      <c r="C159" s="6">
        <f>C9+C84</f>
        <v>639746313.60000002</v>
      </c>
      <c r="D159" s="6">
        <f>D9+D84</f>
        <v>690087198.2700001</v>
      </c>
      <c r="E159" s="6">
        <f>E9+E84</f>
        <v>53652383.520000003</v>
      </c>
      <c r="F159" s="6">
        <f>F9+F84</f>
        <v>53652383.520000003</v>
      </c>
      <c r="G159" s="6">
        <f>G9+G84</f>
        <v>636434814.75</v>
      </c>
    </row>
    <row r="160" spans="1:7" x14ac:dyDescent="0.25">
      <c r="A160" s="1"/>
      <c r="B160" s="2"/>
      <c r="C160" s="2"/>
      <c r="D160" s="2"/>
      <c r="E160" s="2"/>
      <c r="F160" s="2"/>
      <c r="G160" s="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2024-10-30T18:57:44Z</dcterms:modified>
</cp:coreProperties>
</file>