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730" yWindow="2730" windowWidth="20730" windowHeight="11385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445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4" l="1"/>
  <c r="F39" i="4"/>
  <c r="D39" i="4"/>
  <c r="E38" i="4"/>
  <c r="H38" i="4"/>
  <c r="E37" i="4"/>
  <c r="H37" i="4"/>
  <c r="E36" i="4"/>
  <c r="H36" i="4"/>
  <c r="E35" i="4"/>
  <c r="H35" i="4"/>
  <c r="E34" i="4"/>
  <c r="H34" i="4"/>
  <c r="E33" i="4"/>
  <c r="H33" i="4"/>
  <c r="E32" i="4"/>
  <c r="H32" i="4"/>
  <c r="C39" i="4"/>
  <c r="G25" i="4"/>
  <c r="F25" i="4"/>
  <c r="E24" i="4"/>
  <c r="H24" i="4"/>
  <c r="E23" i="4"/>
  <c r="H23" i="4"/>
  <c r="E22" i="4"/>
  <c r="H22" i="4"/>
  <c r="E21" i="4"/>
  <c r="H21" i="4"/>
  <c r="D25" i="4"/>
  <c r="C25" i="4"/>
  <c r="E12" i="4"/>
  <c r="H12" i="4"/>
  <c r="E11" i="4"/>
  <c r="H11" i="4"/>
  <c r="E10" i="4"/>
  <c r="H10" i="4"/>
  <c r="E9" i="4"/>
  <c r="H9" i="4"/>
  <c r="E8" i="4"/>
  <c r="H8" i="4"/>
  <c r="E7" i="4"/>
  <c r="H7" i="4"/>
  <c r="E6" i="4"/>
  <c r="H6" i="4"/>
  <c r="G14" i="4"/>
  <c r="F14" i="4"/>
  <c r="D14" i="4"/>
  <c r="C14" i="4"/>
  <c r="H25" i="4"/>
  <c r="H39" i="4"/>
  <c r="E25" i="4"/>
  <c r="E39" i="4"/>
  <c r="H14" i="4"/>
  <c r="E14" i="4"/>
  <c r="E36" i="5"/>
  <c r="H36" i="5"/>
  <c r="E35" i="5"/>
  <c r="H35" i="5"/>
  <c r="E34" i="5"/>
  <c r="E33" i="5"/>
  <c r="H33" i="5"/>
  <c r="E31" i="5"/>
  <c r="H31" i="5"/>
  <c r="E30" i="5"/>
  <c r="H30" i="5"/>
  <c r="E29" i="5"/>
  <c r="H29" i="5"/>
  <c r="E28" i="5"/>
  <c r="H28" i="5"/>
  <c r="E27" i="5"/>
  <c r="H27" i="5"/>
  <c r="E26" i="5"/>
  <c r="H26" i="5"/>
  <c r="E25" i="5"/>
  <c r="H25" i="5"/>
  <c r="E24" i="5"/>
  <c r="H24" i="5"/>
  <c r="E23" i="5"/>
  <c r="H23" i="5"/>
  <c r="E21" i="5"/>
  <c r="H21" i="5"/>
  <c r="E20" i="5"/>
  <c r="H20" i="5"/>
  <c r="E19" i="5"/>
  <c r="H19" i="5"/>
  <c r="E18" i="5"/>
  <c r="H18" i="5"/>
  <c r="E17" i="5"/>
  <c r="H17" i="5"/>
  <c r="E16" i="5"/>
  <c r="H16" i="5"/>
  <c r="E15" i="5"/>
  <c r="H15" i="5"/>
  <c r="E13" i="5"/>
  <c r="H13" i="5"/>
  <c r="E12" i="5"/>
  <c r="E11" i="5"/>
  <c r="H11" i="5"/>
  <c r="E10" i="5"/>
  <c r="H10" i="5"/>
  <c r="E9" i="5"/>
  <c r="H9" i="5"/>
  <c r="E8" i="5"/>
  <c r="H8" i="5"/>
  <c r="E7" i="5"/>
  <c r="H7" i="5"/>
  <c r="E6" i="5"/>
  <c r="H6" i="5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/>
  <c r="E8" i="8"/>
  <c r="H8" i="8"/>
  <c r="E7" i="8"/>
  <c r="H7" i="8"/>
  <c r="E6" i="8"/>
  <c r="H6" i="8"/>
  <c r="E5" i="8"/>
  <c r="H5" i="8"/>
  <c r="D10" i="8"/>
  <c r="C10" i="8"/>
  <c r="E6" i="6"/>
  <c r="H6" i="6"/>
  <c r="E7" i="6"/>
  <c r="H7" i="6"/>
  <c r="E8" i="6"/>
  <c r="H8" i="6"/>
  <c r="E9" i="6"/>
  <c r="E10" i="6"/>
  <c r="H10" i="6"/>
  <c r="E11" i="6"/>
  <c r="E12" i="6"/>
  <c r="H75" i="6"/>
  <c r="H67" i="6"/>
  <c r="H59" i="6"/>
  <c r="H51" i="6"/>
  <c r="H35" i="6"/>
  <c r="H12" i="6"/>
  <c r="H11" i="6"/>
  <c r="H9" i="6"/>
  <c r="E76" i="6"/>
  <c r="H76" i="6"/>
  <c r="E75" i="6"/>
  <c r="E74" i="6"/>
  <c r="H74" i="6"/>
  <c r="E73" i="6"/>
  <c r="H73" i="6"/>
  <c r="E72" i="6"/>
  <c r="H72" i="6"/>
  <c r="E71" i="6"/>
  <c r="H71" i="6"/>
  <c r="E70" i="6"/>
  <c r="H70" i="6"/>
  <c r="E68" i="6"/>
  <c r="H68" i="6"/>
  <c r="E67" i="6"/>
  <c r="E66" i="6"/>
  <c r="H66" i="6"/>
  <c r="E64" i="6"/>
  <c r="H64" i="6"/>
  <c r="E63" i="6"/>
  <c r="H63" i="6"/>
  <c r="E62" i="6"/>
  <c r="H62" i="6"/>
  <c r="E61" i="6"/>
  <c r="H61" i="6"/>
  <c r="E60" i="6"/>
  <c r="H60" i="6"/>
  <c r="E59" i="6"/>
  <c r="E58" i="6"/>
  <c r="H58" i="6"/>
  <c r="E56" i="6"/>
  <c r="H56" i="6"/>
  <c r="E55" i="6"/>
  <c r="H55" i="6"/>
  <c r="E54" i="6"/>
  <c r="H54" i="6"/>
  <c r="E52" i="6"/>
  <c r="H52" i="6"/>
  <c r="E51" i="6"/>
  <c r="E50" i="6"/>
  <c r="H50" i="6"/>
  <c r="E49" i="6"/>
  <c r="H49" i="6"/>
  <c r="E48" i="6"/>
  <c r="H48" i="6"/>
  <c r="E47" i="6"/>
  <c r="H47" i="6"/>
  <c r="E46" i="6"/>
  <c r="H46" i="6"/>
  <c r="E45" i="6"/>
  <c r="H45" i="6"/>
  <c r="E44" i="6"/>
  <c r="H44" i="6"/>
  <c r="E42" i="6"/>
  <c r="H42" i="6"/>
  <c r="E41" i="6"/>
  <c r="H41" i="6"/>
  <c r="E40" i="6"/>
  <c r="H40" i="6"/>
  <c r="E39" i="6"/>
  <c r="H39" i="6"/>
  <c r="E38" i="6"/>
  <c r="H38" i="6"/>
  <c r="E37" i="6"/>
  <c r="H37" i="6"/>
  <c r="E36" i="6"/>
  <c r="H36" i="6"/>
  <c r="E35" i="6"/>
  <c r="E34" i="6"/>
  <c r="H34" i="6"/>
  <c r="E33" i="6"/>
  <c r="H33" i="6"/>
  <c r="E32" i="6"/>
  <c r="H32" i="6"/>
  <c r="E31" i="6"/>
  <c r="H31" i="6"/>
  <c r="E30" i="6"/>
  <c r="H30" i="6"/>
  <c r="E29" i="6"/>
  <c r="H29" i="6"/>
  <c r="E28" i="6"/>
  <c r="H28" i="6"/>
  <c r="E27" i="6"/>
  <c r="H27" i="6"/>
  <c r="E26" i="6"/>
  <c r="H26" i="6"/>
  <c r="E25" i="6"/>
  <c r="H25" i="6"/>
  <c r="E24" i="6"/>
  <c r="H24" i="6"/>
  <c r="E22" i="6"/>
  <c r="H22" i="6"/>
  <c r="E21" i="6"/>
  <c r="H21" i="6"/>
  <c r="E20" i="6"/>
  <c r="H20" i="6"/>
  <c r="E19" i="6"/>
  <c r="H19" i="6"/>
  <c r="E18" i="6"/>
  <c r="H18" i="6"/>
  <c r="E17" i="6"/>
  <c r="H17" i="6"/>
  <c r="E16" i="6"/>
  <c r="H16" i="6"/>
  <c r="E15" i="6"/>
  <c r="H15" i="6"/>
  <c r="E14" i="6"/>
  <c r="H14" i="6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/>
  <c r="H69" i="6"/>
  <c r="C65" i="6"/>
  <c r="E65" i="6"/>
  <c r="H65" i="6"/>
  <c r="C57" i="6"/>
  <c r="C53" i="6"/>
  <c r="C43" i="6"/>
  <c r="E43" i="6"/>
  <c r="H43" i="6"/>
  <c r="C33" i="6"/>
  <c r="C23" i="6"/>
  <c r="C13" i="6"/>
  <c r="C5" i="6"/>
  <c r="E57" i="6"/>
  <c r="H57" i="6"/>
  <c r="E53" i="6"/>
  <c r="H53" i="6"/>
  <c r="E23" i="6"/>
  <c r="H23" i="6"/>
  <c r="E13" i="6"/>
  <c r="H13" i="6"/>
  <c r="E5" i="6"/>
  <c r="D77" i="6"/>
  <c r="C77" i="6"/>
  <c r="F77" i="6"/>
  <c r="G77" i="6"/>
  <c r="E10" i="8"/>
  <c r="C37" i="5"/>
  <c r="H22" i="5"/>
  <c r="H14" i="5"/>
  <c r="E32" i="5"/>
  <c r="H34" i="5"/>
  <c r="H32" i="5"/>
  <c r="E5" i="5"/>
  <c r="H12" i="5"/>
  <c r="H5" i="5"/>
  <c r="D37" i="5"/>
  <c r="F37" i="5"/>
  <c r="G37" i="5"/>
  <c r="E22" i="5"/>
  <c r="E14" i="5"/>
  <c r="H10" i="8"/>
  <c r="E77" i="6"/>
  <c r="H5" i="6"/>
  <c r="H77" i="6"/>
  <c r="E37" i="5"/>
  <c r="H37" i="5"/>
</calcChain>
</file>

<file path=xl/sharedStrings.xml><?xml version="1.0" encoding="utf-8"?>
<sst xmlns="http://schemas.openxmlformats.org/spreadsheetml/2006/main" count="207" uniqueCount="143">
  <si>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</si>
  <si>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</si>
  <si>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</si>
  <si>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</si>
  <si>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</si>
  <si>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</si>
  <si>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</si>
  <si>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</si>
  <si>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</si>
  <si>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</si>
  <si>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</si>
  <si>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</si>
  <si>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</si>
  <si>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</si>
  <si>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</si>
  <si>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</si>
  <si>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</si>
  <si>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</si>
  <si>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</si>
  <si>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</si>
  <si>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</si>
  <si>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</si>
  <si>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</si>
  <si>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</si>
  <si>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</si>
  <si>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</si>
  <si>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</si>
  <si>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</si>
  <si>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</si>
  <si>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</si>
  <si>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</si>
  <si>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</si>
  <si>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</si>
  <si>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</si>
  <si>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</si>
  <si>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</si>
  <si>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</si>
  <si>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</si>
  <si>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</si>
  <si>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</si>
  <si>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</si>
  <si>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</si>
  <si>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</si>
  <si>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</si>
  <si>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</si>
  <si>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</si>
  <si>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</si>
  <si>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</si>
  <si>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</si>
  <si>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</si>
  <si>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</si>
  <si>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</si>
  <si>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</si>
  <si>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</si>
  <si>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</si>
  <si>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</si>
  <si>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</si>
  <si>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</si>
  <si>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</si>
  <si>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</si>
  <si>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</si>
  <si>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</si>
  <si>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</si>
  <si>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</si>
  <si>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</si>
  <si>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</si>
  <si>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</si>
  <si>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</si>
  <si>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</si>
  <si>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</si>
  <si>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</si>
  <si>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</si>
  <si>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</si>
  <si>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</si>
  <si>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</si>
  <si>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</si>
  <si>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</si>
  <si>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</si>
  <si>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</si>
  <si>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</si>
  <si>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</si>
  <si>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</si>
  <si>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</si>
  <si>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</si>
  <si>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</si>
  <si>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</si>
  <si>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</si>
  <si>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</si>
  <si>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</si>
  <si>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</si>
  <si>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</si>
  <si>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</si>
  <si>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</si>
  <si>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</si>
  <si>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</si>
  <si>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</si>
  <si>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</si>
  <si>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</si>
  <si>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</si>
  <si>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</si>
  <si>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</si>
  <si>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</si>
  <si>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</si>
  <si>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</si>
  <si>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</si>
  <si>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</si>
  <si>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</si>
  <si>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</si>
  <si>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</si>
  <si>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</si>
  <si>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</si>
  <si>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</si>
  <si>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</si>
  <si>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</si>
  <si>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</si>
  <si>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</si>
  <si>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</si>
  <si>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</si>
  <si>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</si>
  <si>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</si>
  <si>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</si>
  <si>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</si>
  <si>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</si>
  <si>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</si>
  <si>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</si>
  <si>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</si>
  <si>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</si>
  <si>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</si>
  <si>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</si>
  <si>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</si>
  <si>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</si>
  <si>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0101 DESPACHO DEL DIRECTOR GENERAL</t>
  </si>
  <si>
    <t>0103 COORDINACIÓN ADMINISTRATIVA</t>
  </si>
  <si>
    <t>0106 ÓRGANO INTERNO DE CONTROL DEL INFOS</t>
  </si>
  <si>
    <t>0201 DIRECCIÓN DE FORMACIÓN SUPERIOR</t>
  </si>
  <si>
    <t>0202 DIRECCIÓN DE PROFESIONALIZACIÓN EN</t>
  </si>
  <si>
    <t>INSTITUTO DE FORMACIÓN EN SEGURIDAD PÚBLICA DEL ESTADO
Estado Analítico del Ejercicio del Presupuesto de Egresos
Clasificación Funcional (Finalidad y Función)
Del 1 de Enero al 31 de Marzo de 2020</t>
  </si>
  <si>
    <t xml:space="preserve">    </t>
  </si>
  <si>
    <t>INSTITUTO DE FORMACIÓN EN SEGURIDAD PÚBLICA DEL ESTADO
Estado Analítico del Ejercicio del Presupuesto de Egresos
Clasificación por Objeto del Gasto (Capítulo y Concepto)
Del 1 de Enero al 31 de Marzo de 2020</t>
  </si>
  <si>
    <t>INSTITUTO DE FORMACIÓN EN SEGURIDAD PÚBLICA DEL ESTADO
Estado Analítico del Ejercicio del Presupuesto de Egresos
Clasificación Económica (por Tipo de Gasto)
Del 1 de Enero al 31 de Marzo de 2020</t>
  </si>
  <si>
    <t>INSTITUTO DE FORMACIÓN EN SEGURIDAD PÚBLICA DEL ESTADO
Estado Analítico del Ejercicio del Presupuesto de Egresos
Clasificación Administrativa
Del 1 de Enero al 31 de Marzo de 2020</t>
  </si>
  <si>
    <t>INSTITUTO DE FORMACIÓN EN SEGURIDAD PÚBLICA DEL ESTADO
Estado Analítico del Ejercicio del Presupuesto de Egresos
Clasificación Administrativa (Sector Paraestatal)
Del 1 de Enero al 31 de Marzo de 2020</t>
  </si>
  <si>
    <t>Gobierno (Federal/Estatal/Municipal) de 
Estado Analítico del Ejercicio del Presupuesto de Egresos
Clasificación Administrativa
Del XXXX al 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</si>
</sst>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1295399</xdr:colOff>
      <xdr:row>83</xdr:row>
      <xdr:rowOff>38100</xdr:rowOff>
    </xdr:from>
    <xdr:to>
      <xdr:col>2</xdr:col>
      <xdr:colOff>285749</xdr:colOff>
      <xdr:row>88</xdr:row>
      <xdr:rowOff>57837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1381124" y="12553950"/>
          <a:ext cx="2581275" cy="73411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/>
          <a:r>
            <a:rPr lang="es-ES">
              <a:effectLst/>
            </a:rPr>
            <a:t> ________________________________</a:t>
          </a:r>
        </a:p>
        <a:p>
          <a:pPr algn="ctr"/>
          <a:r>
            <a:rPr lang="es-ES" sz="1000">
              <a:effectLst/>
            </a:rPr>
            <a:t>Lic. Francisco Javier Zaragoza Cervantes.</a:t>
          </a:r>
          <a:endParaRPr lang="es-ES">
            <a:effectLst/>
          </a:endParaRPr>
        </a:p>
        <a:p>
          <a:pPr algn="ctr"/>
          <a:r>
            <a:rPr lang="es-ES" sz="1000">
              <a:effectLst/>
            </a:rPr>
            <a:t>Director General</a:t>
          </a:r>
          <a:endParaRPr lang="es-ES">
            <a:effectLst/>
          </a:endParaRPr>
        </a:p>
        <a:p>
          <a:pPr algn="ctr"/>
          <a:r>
            <a:rPr lang="es-ES" sz="1000">
              <a:effectLst/>
            </a:rPr>
            <a:t>INFOSPE</a:t>
          </a:r>
          <a:endParaRPr lang="es-ES">
            <a:effectLst/>
          </a:endParaRPr>
        </a:p>
      </xdr:txBody>
    </xdr:sp>
    <xdr:clientData/>
  </xdr:twoCellAnchor>
  <xdr:twoCellAnchor>
    <xdr:from>
      <xdr:col>4</xdr:col>
      <xdr:colOff>1028700</xdr:colOff>
      <xdr:row>83</xdr:row>
      <xdr:rowOff>19050</xdr:rowOff>
    </xdr:from>
    <xdr:to>
      <xdr:col>7</xdr:col>
      <xdr:colOff>628650</xdr:colOff>
      <xdr:row>89</xdr:row>
      <xdr:rowOff>19050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7715250" y="6819900"/>
          <a:ext cx="2743200" cy="857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</a:pPr>
          <a:r>
            <a:rPr lang="es-ES" sz="1000">
              <a:effectLst/>
            </a:rPr>
            <a:t>_________________________________</a:t>
          </a:r>
        </a:p>
        <a:p>
          <a:pPr algn="ctr"/>
          <a:r>
            <a:rPr lang="es-ES" sz="1000">
              <a:effectLst/>
            </a:rPr>
            <a:t>Lic. Ma de los Ángeles Arroyo Delgado</a:t>
          </a:r>
          <a:endParaRPr lang="es-ES">
            <a:effectLst/>
          </a:endParaRPr>
        </a:p>
        <a:p>
          <a:pPr algn="ctr"/>
          <a:r>
            <a:rPr lang="es-ES" sz="1000">
              <a:effectLst/>
            </a:rPr>
            <a:t>Coordinadora de Administración y Finanzas</a:t>
          </a:r>
          <a:endParaRPr lang="es-ES">
            <a:effectLst/>
          </a:endParaRPr>
        </a:p>
        <a:p>
          <a:pPr algn="ctr"/>
          <a:r>
            <a:rPr lang="es-ES" sz="1000">
              <a:effectLst/>
            </a:rPr>
            <a:t>INFOSPE</a:t>
          </a:r>
          <a:endParaRPr lang="es-ES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1314448</xdr:colOff>
      <xdr:row>18</xdr:row>
      <xdr:rowOff>95250</xdr:rowOff>
    </xdr:from>
    <xdr:to>
      <xdr:col>2</xdr:col>
      <xdr:colOff>971549</xdr:colOff>
      <xdr:row>25</xdr:row>
      <xdr:rowOff>1463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1333498" y="3324225"/>
          <a:ext cx="2381251" cy="90633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/>
          <a:r>
            <a:rPr lang="es-ES">
              <a:effectLst/>
            </a:rPr>
            <a:t> ________________________________</a:t>
          </a:r>
        </a:p>
        <a:p>
          <a:pPr algn="ctr"/>
          <a:r>
            <a:rPr lang="es-ES" sz="1000">
              <a:effectLst/>
            </a:rPr>
            <a:t>Lic. Francisco Javier Zaragoza Cervantes.</a:t>
          </a:r>
          <a:endParaRPr lang="es-ES">
            <a:effectLst/>
          </a:endParaRPr>
        </a:p>
        <a:p>
          <a:pPr algn="ctr"/>
          <a:r>
            <a:rPr lang="es-ES" sz="1000">
              <a:effectLst/>
            </a:rPr>
            <a:t>Director General</a:t>
          </a:r>
          <a:endParaRPr lang="es-ES">
            <a:effectLst/>
          </a:endParaRPr>
        </a:p>
        <a:p>
          <a:pPr algn="ctr"/>
          <a:r>
            <a:rPr lang="es-ES" sz="1000">
              <a:effectLst/>
            </a:rPr>
            <a:t>INFOSPE</a:t>
          </a:r>
          <a:endParaRPr lang="es-ES">
            <a:effectLst/>
          </a:endParaRPr>
        </a:p>
      </xdr:txBody>
    </xdr:sp>
    <xdr:clientData/>
  </xdr:twoCellAnchor>
  <xdr:twoCellAnchor>
    <xdr:from>
      <xdr:col>4</xdr:col>
      <xdr:colOff>1028700</xdr:colOff>
      <xdr:row>19</xdr:row>
      <xdr:rowOff>19050</xdr:rowOff>
    </xdr:from>
    <xdr:to>
      <xdr:col>7</xdr:col>
      <xdr:colOff>628650</xdr:colOff>
      <xdr:row>25</xdr:row>
      <xdr:rowOff>19050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6886575" y="12534900"/>
          <a:ext cx="2743200" cy="857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</a:pPr>
          <a:r>
            <a:rPr lang="es-ES" sz="1000">
              <a:effectLst/>
            </a:rPr>
            <a:t>_________________________________</a:t>
          </a:r>
        </a:p>
        <a:p>
          <a:pPr algn="ctr"/>
          <a:r>
            <a:rPr lang="es-ES" sz="1000">
              <a:effectLst/>
            </a:rPr>
            <a:t>Lic. Ma de los Ángeles Arroyo Delgado</a:t>
          </a:r>
          <a:endParaRPr lang="es-ES">
            <a:effectLst/>
          </a:endParaRPr>
        </a:p>
        <a:p>
          <a:pPr algn="ctr"/>
          <a:r>
            <a:rPr lang="es-ES" sz="1000">
              <a:effectLst/>
            </a:rPr>
            <a:t>Coordinadora de Administración y Finanzas</a:t>
          </a:r>
          <a:endParaRPr lang="es-ES">
            <a:effectLst/>
          </a:endParaRPr>
        </a:p>
        <a:p>
          <a:pPr algn="ctr"/>
          <a:r>
            <a:rPr lang="es-ES" sz="1000">
              <a:effectLst/>
            </a:rPr>
            <a:t>INFOSPE</a:t>
          </a:r>
          <a:endParaRPr lang="es-ES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1295399</xdr:colOff>
      <xdr:row>45</xdr:row>
      <xdr:rowOff>38100</xdr:rowOff>
    </xdr:from>
    <xdr:to>
      <xdr:col>2</xdr:col>
      <xdr:colOff>285749</xdr:colOff>
      <xdr:row>50</xdr:row>
      <xdr:rowOff>57837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1381124" y="12553950"/>
          <a:ext cx="2581275" cy="73411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/>
          <a:r>
            <a:rPr lang="es-ES">
              <a:effectLst/>
            </a:rPr>
            <a:t> ________________________________</a:t>
          </a:r>
        </a:p>
        <a:p>
          <a:pPr algn="ctr"/>
          <a:r>
            <a:rPr lang="es-ES" sz="1000">
              <a:effectLst/>
            </a:rPr>
            <a:t>Lic. Francisco Javier Zaragoza Cervantes.</a:t>
          </a:r>
          <a:endParaRPr lang="es-ES">
            <a:effectLst/>
          </a:endParaRPr>
        </a:p>
        <a:p>
          <a:pPr algn="ctr"/>
          <a:r>
            <a:rPr lang="es-ES" sz="1000">
              <a:effectLst/>
            </a:rPr>
            <a:t>Director General</a:t>
          </a:r>
          <a:endParaRPr lang="es-ES">
            <a:effectLst/>
          </a:endParaRPr>
        </a:p>
        <a:p>
          <a:pPr algn="ctr"/>
          <a:r>
            <a:rPr lang="es-ES" sz="1000">
              <a:effectLst/>
            </a:rPr>
            <a:t>INFOSPE</a:t>
          </a:r>
          <a:endParaRPr lang="es-ES">
            <a:effectLst/>
          </a:endParaRPr>
        </a:p>
      </xdr:txBody>
    </xdr:sp>
    <xdr:clientData/>
  </xdr:twoCellAnchor>
  <xdr:twoCellAnchor>
    <xdr:from>
      <xdr:col>4</xdr:col>
      <xdr:colOff>1028700</xdr:colOff>
      <xdr:row>45</xdr:row>
      <xdr:rowOff>19050</xdr:rowOff>
    </xdr:from>
    <xdr:to>
      <xdr:col>7</xdr:col>
      <xdr:colOff>628650</xdr:colOff>
      <xdr:row>51</xdr:row>
      <xdr:rowOff>19050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6886575" y="12534900"/>
          <a:ext cx="2743200" cy="857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</a:pPr>
          <a:r>
            <a:rPr lang="es-ES" sz="1000">
              <a:effectLst/>
            </a:rPr>
            <a:t>_________________________________</a:t>
          </a:r>
        </a:p>
        <a:p>
          <a:pPr algn="ctr"/>
          <a:r>
            <a:rPr lang="es-ES" sz="1000">
              <a:effectLst/>
            </a:rPr>
            <a:t>Lic. Ma de los Ángeles Arroyo Delgado</a:t>
          </a:r>
          <a:endParaRPr lang="es-ES">
            <a:effectLst/>
          </a:endParaRPr>
        </a:p>
        <a:p>
          <a:pPr algn="ctr"/>
          <a:r>
            <a:rPr lang="es-ES" sz="1000">
              <a:effectLst/>
            </a:rPr>
            <a:t>Coordinadora de Administración y Finanzas</a:t>
          </a:r>
          <a:endParaRPr lang="es-ES">
            <a:effectLst/>
          </a:endParaRPr>
        </a:p>
        <a:p>
          <a:pPr algn="ctr"/>
          <a:r>
            <a:rPr lang="es-ES" sz="1000">
              <a:effectLst/>
            </a:rPr>
            <a:t>INFOSPE</a:t>
          </a:r>
          <a:endParaRPr lang="es-ES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1762125</xdr:colOff>
      <xdr:row>42</xdr:row>
      <xdr:rowOff>38100</xdr:rowOff>
    </xdr:from>
    <xdr:to>
      <xdr:col>1</xdr:col>
      <xdr:colOff>4486275</xdr:colOff>
      <xdr:row>47</xdr:row>
      <xdr:rowOff>57837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1838325" y="6696075"/>
          <a:ext cx="2724150" cy="73411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/>
          <a:r>
            <a:rPr lang="es-ES">
              <a:effectLst/>
            </a:rPr>
            <a:t> ________________________________</a:t>
          </a:r>
        </a:p>
        <a:p>
          <a:pPr algn="ctr"/>
          <a:r>
            <a:rPr lang="es-ES" sz="1000">
              <a:effectLst/>
            </a:rPr>
            <a:t>Lic. Francisco Javier Zaragoza Cervantes.</a:t>
          </a:r>
          <a:endParaRPr lang="es-ES">
            <a:effectLst/>
          </a:endParaRPr>
        </a:p>
        <a:p>
          <a:pPr algn="ctr"/>
          <a:r>
            <a:rPr lang="es-ES" sz="1000">
              <a:effectLst/>
            </a:rPr>
            <a:t>Director General</a:t>
          </a:r>
          <a:endParaRPr lang="es-ES">
            <a:effectLst/>
          </a:endParaRPr>
        </a:p>
        <a:p>
          <a:pPr algn="ctr"/>
          <a:r>
            <a:rPr lang="es-ES" sz="1000">
              <a:effectLst/>
            </a:rPr>
            <a:t>INFOSPE</a:t>
          </a:r>
          <a:endParaRPr lang="es-ES">
            <a:effectLst/>
          </a:endParaRPr>
        </a:p>
      </xdr:txBody>
    </xdr:sp>
    <xdr:clientData/>
  </xdr:twoCellAnchor>
  <xdr:twoCellAnchor>
    <xdr:from>
      <xdr:col>4</xdr:col>
      <xdr:colOff>1028700</xdr:colOff>
      <xdr:row>43</xdr:row>
      <xdr:rowOff>19050</xdr:rowOff>
    </xdr:from>
    <xdr:to>
      <xdr:col>7</xdr:col>
      <xdr:colOff>628650</xdr:colOff>
      <xdr:row>49</xdr:row>
      <xdr:rowOff>19050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7715250" y="6819900"/>
          <a:ext cx="2743200" cy="857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</a:pPr>
          <a:r>
            <a:rPr lang="es-ES" sz="1000">
              <a:effectLst/>
            </a:rPr>
            <a:t>_________________________________</a:t>
          </a:r>
        </a:p>
        <a:p>
          <a:pPr algn="ctr"/>
          <a:r>
            <a:rPr lang="es-ES" sz="1000">
              <a:effectLst/>
            </a:rPr>
            <a:t>Lic. Ma de los Ángeles Arroyo Delgado</a:t>
          </a:r>
          <a:endParaRPr lang="es-ES">
            <a:effectLst/>
          </a:endParaRPr>
        </a:p>
        <a:p>
          <a:pPr algn="ctr"/>
          <a:r>
            <a:rPr lang="es-ES" sz="1000">
              <a:effectLst/>
            </a:rPr>
            <a:t>Coordinadora de Administración y Finanzas</a:t>
          </a:r>
          <a:endParaRPr lang="es-ES">
            <a:effectLst/>
          </a:endParaRPr>
        </a:p>
        <a:p>
          <a:pPr algn="ctr"/>
          <a:r>
            <a:rPr lang="es-ES" sz="1000">
              <a:effectLst/>
            </a:rPr>
            <a:t>INFOSPE</a:t>
          </a:r>
          <a:endParaRPr lang="es-ES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showGridLines="0" workbookViewId="0">
      <selection sqref="A1:H1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1" t="s">
        <v>138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54</v>
      </c>
      <c r="B2" s="47"/>
      <c r="C2" s="41" t="s">
        <v>60</v>
      </c>
      <c r="D2" s="42"/>
      <c r="E2" s="42"/>
      <c r="F2" s="42"/>
      <c r="G2" s="43"/>
      <c r="H2" s="44" t="s">
        <v>59</v>
      </c>
    </row>
    <row r="3" spans="1:8" ht="24.95" customHeight="1" x14ac:dyDescent="0.2">
      <c r="A3" s="48"/>
      <c r="B3" s="49"/>
      <c r="C3" s="8" t="s">
        <v>55</v>
      </c>
      <c r="D3" s="8" t="s">
        <v>125</v>
      </c>
      <c r="E3" s="8" t="s">
        <v>56</v>
      </c>
      <c r="F3" s="8" t="s">
        <v>57</v>
      </c>
      <c r="G3" s="8" t="s">
        <v>58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126</v>
      </c>
      <c r="F4" s="9">
        <v>4</v>
      </c>
      <c r="G4" s="9">
        <v>5</v>
      </c>
      <c r="H4" s="9" t="s">
        <v>127</v>
      </c>
    </row>
    <row r="5" spans="1:8" x14ac:dyDescent="0.2">
      <c r="A5" s="29" t="s">
        <v>61</v>
      </c>
      <c r="B5" s="6"/>
      <c r="C5" s="34">
        <f>SUM(C6:C12)</f>
        <v>13669597</v>
      </c>
      <c r="D5" s="34">
        <f>SUM(D6:D12)</f>
        <v>8394638.5099999998</v>
      </c>
      <c r="E5" s="34">
        <f>C5+D5</f>
        <v>22064235.509999998</v>
      </c>
      <c r="F5" s="34">
        <f>SUM(F6:F12)</f>
        <v>3810944.75</v>
      </c>
      <c r="G5" s="34">
        <f>SUM(G6:G12)</f>
        <v>3810944.75</v>
      </c>
      <c r="H5" s="34">
        <f>E5-F5</f>
        <v>18253290.759999998</v>
      </c>
    </row>
    <row r="6" spans="1:8" x14ac:dyDescent="0.2">
      <c r="A6" s="28">
        <v>1100</v>
      </c>
      <c r="B6" s="10" t="s">
        <v>70</v>
      </c>
      <c r="C6" s="12">
        <v>3435624</v>
      </c>
      <c r="D6" s="12">
        <v>60844</v>
      </c>
      <c r="E6" s="12">
        <f t="shared" ref="E6:E69" si="0">C6+D6</f>
        <v>3496468</v>
      </c>
      <c r="F6" s="12">
        <v>867621.78</v>
      </c>
      <c r="G6" s="12">
        <v>867621.78</v>
      </c>
      <c r="H6" s="12">
        <f t="shared" ref="H6:H69" si="1">E6-F6</f>
        <v>2628846.2199999997</v>
      </c>
    </row>
    <row r="7" spans="1:8" x14ac:dyDescent="0.2">
      <c r="A7" s="28">
        <v>1200</v>
      </c>
      <c r="B7" s="10" t="s">
        <v>71</v>
      </c>
      <c r="C7" s="12">
        <v>0</v>
      </c>
      <c r="D7" s="12">
        <v>8006254.75</v>
      </c>
      <c r="E7" s="12">
        <f t="shared" si="0"/>
        <v>8006254.75</v>
      </c>
      <c r="F7" s="12">
        <v>752194.54</v>
      </c>
      <c r="G7" s="12">
        <v>752194.54</v>
      </c>
      <c r="H7" s="12">
        <f t="shared" si="1"/>
        <v>7254060.21</v>
      </c>
    </row>
    <row r="8" spans="1:8" x14ac:dyDescent="0.2">
      <c r="A8" s="28">
        <v>1300</v>
      </c>
      <c r="B8" s="10" t="s">
        <v>72</v>
      </c>
      <c r="C8" s="12">
        <v>4858907</v>
      </c>
      <c r="D8" s="12">
        <v>3933</v>
      </c>
      <c r="E8" s="12">
        <f t="shared" si="0"/>
        <v>4862840</v>
      </c>
      <c r="F8" s="12">
        <v>798647.64</v>
      </c>
      <c r="G8" s="12">
        <v>798647.64</v>
      </c>
      <c r="H8" s="12">
        <f t="shared" si="1"/>
        <v>4064192.36</v>
      </c>
    </row>
    <row r="9" spans="1:8" x14ac:dyDescent="0.2">
      <c r="A9" s="28">
        <v>1400</v>
      </c>
      <c r="B9" s="10" t="s">
        <v>34</v>
      </c>
      <c r="C9" s="12">
        <v>1151040</v>
      </c>
      <c r="D9" s="12">
        <v>162050.76</v>
      </c>
      <c r="E9" s="12">
        <f t="shared" si="0"/>
        <v>1313090.76</v>
      </c>
      <c r="F9" s="12">
        <v>294205.63</v>
      </c>
      <c r="G9" s="12">
        <v>294205.63</v>
      </c>
      <c r="H9" s="12">
        <f t="shared" si="1"/>
        <v>1018885.13</v>
      </c>
    </row>
    <row r="10" spans="1:8" x14ac:dyDescent="0.2">
      <c r="A10" s="28">
        <v>1500</v>
      </c>
      <c r="B10" s="10" t="s">
        <v>73</v>
      </c>
      <c r="C10" s="12">
        <v>4215828</v>
      </c>
      <c r="D10" s="12">
        <v>161396</v>
      </c>
      <c r="E10" s="12">
        <f t="shared" si="0"/>
        <v>4377224</v>
      </c>
      <c r="F10" s="12">
        <v>1098275.1599999999</v>
      </c>
      <c r="G10" s="12">
        <v>1098275.1599999999</v>
      </c>
      <c r="H10" s="12">
        <f t="shared" si="1"/>
        <v>3278948.84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74</v>
      </c>
      <c r="C12" s="12">
        <v>8198</v>
      </c>
      <c r="D12" s="12">
        <v>160</v>
      </c>
      <c r="E12" s="12">
        <f t="shared" si="0"/>
        <v>8358</v>
      </c>
      <c r="F12" s="12">
        <v>0</v>
      </c>
      <c r="G12" s="12">
        <v>0</v>
      </c>
      <c r="H12" s="12">
        <f t="shared" si="1"/>
        <v>8358</v>
      </c>
    </row>
    <row r="13" spans="1:8" x14ac:dyDescent="0.2">
      <c r="A13" s="29" t="s">
        <v>62</v>
      </c>
      <c r="B13" s="6"/>
      <c r="C13" s="35">
        <f>SUM(C14:C22)</f>
        <v>1301819</v>
      </c>
      <c r="D13" s="35">
        <f>SUM(D14:D22)</f>
        <v>0</v>
      </c>
      <c r="E13" s="35">
        <f t="shared" si="0"/>
        <v>1301819</v>
      </c>
      <c r="F13" s="35">
        <f>SUM(F14:F22)</f>
        <v>80199.41</v>
      </c>
      <c r="G13" s="35">
        <f>SUM(G14:G22)</f>
        <v>0</v>
      </c>
      <c r="H13" s="35">
        <f t="shared" si="1"/>
        <v>1221619.5900000001</v>
      </c>
    </row>
    <row r="14" spans="1:8" x14ac:dyDescent="0.2">
      <c r="A14" s="28">
        <v>2100</v>
      </c>
      <c r="B14" s="10" t="s">
        <v>75</v>
      </c>
      <c r="C14" s="12">
        <v>143119</v>
      </c>
      <c r="D14" s="12">
        <v>0</v>
      </c>
      <c r="E14" s="12">
        <f t="shared" si="0"/>
        <v>143119</v>
      </c>
      <c r="F14" s="12">
        <v>2100</v>
      </c>
      <c r="G14" s="12">
        <v>0</v>
      </c>
      <c r="H14" s="12">
        <f t="shared" si="1"/>
        <v>141019</v>
      </c>
    </row>
    <row r="15" spans="1:8" x14ac:dyDescent="0.2">
      <c r="A15" s="28">
        <v>2200</v>
      </c>
      <c r="B15" s="10" t="s">
        <v>76</v>
      </c>
      <c r="C15" s="12">
        <v>0</v>
      </c>
      <c r="D15" s="12">
        <v>0</v>
      </c>
      <c r="E15" s="12">
        <f t="shared" si="0"/>
        <v>0</v>
      </c>
      <c r="F15" s="12">
        <v>0</v>
      </c>
      <c r="G15" s="12">
        <v>0</v>
      </c>
      <c r="H15" s="12">
        <f t="shared" si="1"/>
        <v>0</v>
      </c>
    </row>
    <row r="16" spans="1:8" x14ac:dyDescent="0.2">
      <c r="A16" s="28">
        <v>2300</v>
      </c>
      <c r="B16" s="10" t="s">
        <v>77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78</v>
      </c>
      <c r="C17" s="12">
        <v>37500</v>
      </c>
      <c r="D17" s="12">
        <v>0</v>
      </c>
      <c r="E17" s="12">
        <f t="shared" si="0"/>
        <v>37500</v>
      </c>
      <c r="F17" s="12">
        <v>0</v>
      </c>
      <c r="G17" s="12">
        <v>0</v>
      </c>
      <c r="H17" s="12">
        <f t="shared" si="1"/>
        <v>37500</v>
      </c>
    </row>
    <row r="18" spans="1:8" x14ac:dyDescent="0.2">
      <c r="A18" s="28">
        <v>2500</v>
      </c>
      <c r="B18" s="10" t="s">
        <v>79</v>
      </c>
      <c r="C18" s="12">
        <v>16200</v>
      </c>
      <c r="D18" s="12">
        <v>0</v>
      </c>
      <c r="E18" s="12">
        <f t="shared" si="0"/>
        <v>16200</v>
      </c>
      <c r="F18" s="12">
        <v>0</v>
      </c>
      <c r="G18" s="12">
        <v>0</v>
      </c>
      <c r="H18" s="12">
        <f t="shared" si="1"/>
        <v>16200</v>
      </c>
    </row>
    <row r="19" spans="1:8" x14ac:dyDescent="0.2">
      <c r="A19" s="28">
        <v>2600</v>
      </c>
      <c r="B19" s="10" t="s">
        <v>80</v>
      </c>
      <c r="C19" s="12">
        <v>1061800</v>
      </c>
      <c r="D19" s="12">
        <v>0</v>
      </c>
      <c r="E19" s="12">
        <f t="shared" si="0"/>
        <v>1061800</v>
      </c>
      <c r="F19" s="12">
        <v>78099.41</v>
      </c>
      <c r="G19" s="12">
        <v>0</v>
      </c>
      <c r="H19" s="12">
        <f t="shared" si="1"/>
        <v>983700.59</v>
      </c>
    </row>
    <row r="20" spans="1:8" x14ac:dyDescent="0.2">
      <c r="A20" s="28">
        <v>2700</v>
      </c>
      <c r="B20" s="10" t="s">
        <v>81</v>
      </c>
      <c r="C20" s="12">
        <v>35000</v>
      </c>
      <c r="D20" s="12">
        <v>0</v>
      </c>
      <c r="E20" s="12">
        <f t="shared" si="0"/>
        <v>35000</v>
      </c>
      <c r="F20" s="12">
        <v>0</v>
      </c>
      <c r="G20" s="12">
        <v>0</v>
      </c>
      <c r="H20" s="12">
        <f t="shared" si="1"/>
        <v>35000</v>
      </c>
    </row>
    <row r="21" spans="1:8" x14ac:dyDescent="0.2">
      <c r="A21" s="28">
        <v>2800</v>
      </c>
      <c r="B21" s="10" t="s">
        <v>82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83</v>
      </c>
      <c r="C22" s="12">
        <v>8200</v>
      </c>
      <c r="D22" s="12">
        <v>0</v>
      </c>
      <c r="E22" s="12">
        <f t="shared" si="0"/>
        <v>8200</v>
      </c>
      <c r="F22" s="12">
        <v>0</v>
      </c>
      <c r="G22" s="12">
        <v>0</v>
      </c>
      <c r="H22" s="12">
        <f t="shared" si="1"/>
        <v>8200</v>
      </c>
    </row>
    <row r="23" spans="1:8" x14ac:dyDescent="0.2">
      <c r="A23" s="29" t="s">
        <v>63</v>
      </c>
      <c r="B23" s="6"/>
      <c r="C23" s="35">
        <f>SUM(C24:C32)</f>
        <v>1997395</v>
      </c>
      <c r="D23" s="35">
        <f>SUM(D24:D32)</f>
        <v>187601.92000000001</v>
      </c>
      <c r="E23" s="35">
        <f t="shared" si="0"/>
        <v>2184996.92</v>
      </c>
      <c r="F23" s="35">
        <f>SUM(F24:F32)</f>
        <v>561115.30000000005</v>
      </c>
      <c r="G23" s="35">
        <f>SUM(G24:G32)</f>
        <v>76450.679999999993</v>
      </c>
      <c r="H23" s="35">
        <f t="shared" si="1"/>
        <v>1623881.6199999999</v>
      </c>
    </row>
    <row r="24" spans="1:8" x14ac:dyDescent="0.2">
      <c r="A24" s="28">
        <v>3100</v>
      </c>
      <c r="B24" s="10" t="s">
        <v>84</v>
      </c>
      <c r="C24" s="12">
        <v>29500</v>
      </c>
      <c r="D24" s="12">
        <v>0</v>
      </c>
      <c r="E24" s="12">
        <f t="shared" si="0"/>
        <v>29500</v>
      </c>
      <c r="F24" s="12">
        <v>5693.67</v>
      </c>
      <c r="G24" s="12">
        <v>0</v>
      </c>
      <c r="H24" s="12">
        <f t="shared" si="1"/>
        <v>23806.33</v>
      </c>
    </row>
    <row r="25" spans="1:8" x14ac:dyDescent="0.2">
      <c r="A25" s="28">
        <v>3200</v>
      </c>
      <c r="B25" s="10" t="s">
        <v>85</v>
      </c>
      <c r="C25" s="12">
        <v>0</v>
      </c>
      <c r="D25" s="12">
        <v>0</v>
      </c>
      <c r="E25" s="12">
        <f t="shared" si="0"/>
        <v>0</v>
      </c>
      <c r="F25" s="12">
        <v>0</v>
      </c>
      <c r="G25" s="12">
        <v>0</v>
      </c>
      <c r="H25" s="12">
        <f t="shared" si="1"/>
        <v>0</v>
      </c>
    </row>
    <row r="26" spans="1:8" x14ac:dyDescent="0.2">
      <c r="A26" s="28">
        <v>3300</v>
      </c>
      <c r="B26" s="10" t="s">
        <v>86</v>
      </c>
      <c r="C26" s="12">
        <v>185500</v>
      </c>
      <c r="D26" s="12">
        <v>0</v>
      </c>
      <c r="E26" s="12">
        <f t="shared" si="0"/>
        <v>185500</v>
      </c>
      <c r="F26" s="12">
        <v>26635.1</v>
      </c>
      <c r="G26" s="12">
        <v>0</v>
      </c>
      <c r="H26" s="12">
        <f t="shared" si="1"/>
        <v>158864.9</v>
      </c>
    </row>
    <row r="27" spans="1:8" x14ac:dyDescent="0.2">
      <c r="A27" s="28">
        <v>3400</v>
      </c>
      <c r="B27" s="10" t="s">
        <v>87</v>
      </c>
      <c r="C27" s="12">
        <v>138427</v>
      </c>
      <c r="D27" s="12">
        <v>98837.24</v>
      </c>
      <c r="E27" s="12">
        <f t="shared" si="0"/>
        <v>237264.24</v>
      </c>
      <c r="F27" s="12">
        <v>237264.24</v>
      </c>
      <c r="G27" s="12">
        <v>0</v>
      </c>
      <c r="H27" s="12">
        <f t="shared" si="1"/>
        <v>0</v>
      </c>
    </row>
    <row r="28" spans="1:8" x14ac:dyDescent="0.2">
      <c r="A28" s="28">
        <v>3500</v>
      </c>
      <c r="B28" s="10" t="s">
        <v>88</v>
      </c>
      <c r="C28" s="12">
        <v>1045658</v>
      </c>
      <c r="D28" s="12">
        <v>0</v>
      </c>
      <c r="E28" s="12">
        <f t="shared" si="0"/>
        <v>1045658</v>
      </c>
      <c r="F28" s="12">
        <v>161328.65</v>
      </c>
      <c r="G28" s="12">
        <v>0</v>
      </c>
      <c r="H28" s="12">
        <f t="shared" si="1"/>
        <v>884329.35</v>
      </c>
    </row>
    <row r="29" spans="1:8" x14ac:dyDescent="0.2">
      <c r="A29" s="28">
        <v>3600</v>
      </c>
      <c r="B29" s="10" t="s">
        <v>89</v>
      </c>
      <c r="C29" s="12">
        <v>0</v>
      </c>
      <c r="D29" s="12">
        <v>0</v>
      </c>
      <c r="E29" s="12">
        <f t="shared" si="0"/>
        <v>0</v>
      </c>
      <c r="F29" s="12">
        <v>0</v>
      </c>
      <c r="G29" s="12">
        <v>0</v>
      </c>
      <c r="H29" s="12">
        <f t="shared" si="1"/>
        <v>0</v>
      </c>
    </row>
    <row r="30" spans="1:8" x14ac:dyDescent="0.2">
      <c r="A30" s="28">
        <v>3700</v>
      </c>
      <c r="B30" s="10" t="s">
        <v>90</v>
      </c>
      <c r="C30" s="12">
        <v>30600</v>
      </c>
      <c r="D30" s="12">
        <v>0</v>
      </c>
      <c r="E30" s="12">
        <f t="shared" si="0"/>
        <v>30600</v>
      </c>
      <c r="F30" s="12">
        <v>0</v>
      </c>
      <c r="G30" s="12">
        <v>0</v>
      </c>
      <c r="H30" s="12">
        <f t="shared" si="1"/>
        <v>30600</v>
      </c>
    </row>
    <row r="31" spans="1:8" x14ac:dyDescent="0.2">
      <c r="A31" s="28">
        <v>3800</v>
      </c>
      <c r="B31" s="10" t="s">
        <v>91</v>
      </c>
      <c r="C31" s="12">
        <v>210000</v>
      </c>
      <c r="D31" s="12">
        <v>-78837.240000000005</v>
      </c>
      <c r="E31" s="12">
        <f t="shared" si="0"/>
        <v>131162.76</v>
      </c>
      <c r="F31" s="12">
        <v>0</v>
      </c>
      <c r="G31" s="12">
        <v>0</v>
      </c>
      <c r="H31" s="12">
        <f t="shared" si="1"/>
        <v>131162.76</v>
      </c>
    </row>
    <row r="32" spans="1:8" x14ac:dyDescent="0.2">
      <c r="A32" s="28">
        <v>3900</v>
      </c>
      <c r="B32" s="10" t="s">
        <v>18</v>
      </c>
      <c r="C32" s="12">
        <v>357710</v>
      </c>
      <c r="D32" s="12">
        <v>167601.92000000001</v>
      </c>
      <c r="E32" s="12">
        <f t="shared" si="0"/>
        <v>525311.92000000004</v>
      </c>
      <c r="F32" s="12">
        <v>130193.64</v>
      </c>
      <c r="G32" s="12">
        <v>76450.679999999993</v>
      </c>
      <c r="H32" s="12">
        <f t="shared" si="1"/>
        <v>395118.28</v>
      </c>
    </row>
    <row r="33" spans="1:8" x14ac:dyDescent="0.2">
      <c r="A33" s="29" t="s">
        <v>64</v>
      </c>
      <c r="B33" s="6"/>
      <c r="C33" s="35">
        <f>SUM(C34:C42)</f>
        <v>0</v>
      </c>
      <c r="D33" s="35">
        <f>SUM(D34:D42)</f>
        <v>0</v>
      </c>
      <c r="E33" s="35">
        <f t="shared" si="0"/>
        <v>0</v>
      </c>
      <c r="F33" s="35">
        <f>SUM(F34:F42)</f>
        <v>0</v>
      </c>
      <c r="G33" s="35">
        <f>SUM(G34:G42)</f>
        <v>0</v>
      </c>
      <c r="H33" s="35">
        <f t="shared" si="1"/>
        <v>0</v>
      </c>
    </row>
    <row r="34" spans="1:8" x14ac:dyDescent="0.2">
      <c r="A34" s="28">
        <v>4100</v>
      </c>
      <c r="B34" s="10" t="s">
        <v>92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93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94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95</v>
      </c>
      <c r="C37" s="12">
        <v>0</v>
      </c>
      <c r="D37" s="12">
        <v>0</v>
      </c>
      <c r="E37" s="12">
        <f t="shared" si="0"/>
        <v>0</v>
      </c>
      <c r="F37" s="12">
        <v>0</v>
      </c>
      <c r="G37" s="12">
        <v>0</v>
      </c>
      <c r="H37" s="12">
        <f t="shared" si="1"/>
        <v>0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96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97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98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65</v>
      </c>
      <c r="B43" s="6"/>
      <c r="C43" s="35">
        <f>SUM(C44:C52)</f>
        <v>0</v>
      </c>
      <c r="D43" s="35">
        <f>SUM(D44:D52)</f>
        <v>0</v>
      </c>
      <c r="E43" s="35">
        <f t="shared" si="0"/>
        <v>0</v>
      </c>
      <c r="F43" s="35">
        <f>SUM(F44:F52)</f>
        <v>0</v>
      </c>
      <c r="G43" s="35">
        <f>SUM(G44:G52)</f>
        <v>0</v>
      </c>
      <c r="H43" s="35">
        <f t="shared" si="1"/>
        <v>0</v>
      </c>
    </row>
    <row r="44" spans="1:8" x14ac:dyDescent="0.2">
      <c r="A44" s="28">
        <v>5100</v>
      </c>
      <c r="B44" s="10" t="s">
        <v>99</v>
      </c>
      <c r="C44" s="12">
        <v>0</v>
      </c>
      <c r="D44" s="12">
        <v>0</v>
      </c>
      <c r="E44" s="12">
        <f t="shared" si="0"/>
        <v>0</v>
      </c>
      <c r="F44" s="12">
        <v>0</v>
      </c>
      <c r="G44" s="12">
        <v>0</v>
      </c>
      <c r="H44" s="12">
        <f t="shared" si="1"/>
        <v>0</v>
      </c>
    </row>
    <row r="45" spans="1:8" x14ac:dyDescent="0.2">
      <c r="A45" s="28">
        <v>5200</v>
      </c>
      <c r="B45" s="10" t="s">
        <v>100</v>
      </c>
      <c r="C45" s="12">
        <v>0</v>
      </c>
      <c r="D45" s="12">
        <v>0</v>
      </c>
      <c r="E45" s="12">
        <f t="shared" si="0"/>
        <v>0</v>
      </c>
      <c r="F45" s="12">
        <v>0</v>
      </c>
      <c r="G45" s="12">
        <v>0</v>
      </c>
      <c r="H45" s="12">
        <f t="shared" si="1"/>
        <v>0</v>
      </c>
    </row>
    <row r="46" spans="1:8" x14ac:dyDescent="0.2">
      <c r="A46" s="28">
        <v>5300</v>
      </c>
      <c r="B46" s="10" t="s">
        <v>101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102</v>
      </c>
      <c r="C47" s="12">
        <v>0</v>
      </c>
      <c r="D47" s="12">
        <v>0</v>
      </c>
      <c r="E47" s="12">
        <f t="shared" si="0"/>
        <v>0</v>
      </c>
      <c r="F47" s="12">
        <v>0</v>
      </c>
      <c r="G47" s="12">
        <v>0</v>
      </c>
      <c r="H47" s="12">
        <f t="shared" si="1"/>
        <v>0</v>
      </c>
    </row>
    <row r="48" spans="1:8" x14ac:dyDescent="0.2">
      <c r="A48" s="28">
        <v>5500</v>
      </c>
      <c r="B48" s="10" t="s">
        <v>103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104</v>
      </c>
      <c r="C49" s="12">
        <v>0</v>
      </c>
      <c r="D49" s="12">
        <v>0</v>
      </c>
      <c r="E49" s="12">
        <f t="shared" si="0"/>
        <v>0</v>
      </c>
      <c r="F49" s="12">
        <v>0</v>
      </c>
      <c r="G49" s="12">
        <v>0</v>
      </c>
      <c r="H49" s="12">
        <f t="shared" si="1"/>
        <v>0</v>
      </c>
    </row>
    <row r="50" spans="1:8" x14ac:dyDescent="0.2">
      <c r="A50" s="28">
        <v>5700</v>
      </c>
      <c r="B50" s="10" t="s">
        <v>105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106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107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66</v>
      </c>
      <c r="B53" s="6"/>
      <c r="C53" s="35">
        <f>SUM(C54:C56)</f>
        <v>0</v>
      </c>
      <c r="D53" s="35">
        <f>SUM(D54:D56)</f>
        <v>71560972.820000008</v>
      </c>
      <c r="E53" s="35">
        <f t="shared" si="0"/>
        <v>71560972.820000008</v>
      </c>
      <c r="F53" s="35">
        <f>SUM(F54:F56)</f>
        <v>5023021.46</v>
      </c>
      <c r="G53" s="35">
        <f>SUM(G54:G56)</f>
        <v>0</v>
      </c>
      <c r="H53" s="35">
        <f t="shared" si="1"/>
        <v>66537951.360000007</v>
      </c>
    </row>
    <row r="54" spans="1:8" x14ac:dyDescent="0.2">
      <c r="A54" s="28">
        <v>6100</v>
      </c>
      <c r="B54" s="10" t="s">
        <v>108</v>
      </c>
      <c r="C54" s="12">
        <v>0</v>
      </c>
      <c r="D54" s="12">
        <v>120617.73</v>
      </c>
      <c r="E54" s="12">
        <f t="shared" si="0"/>
        <v>120617.73</v>
      </c>
      <c r="F54" s="12">
        <v>120617.72</v>
      </c>
      <c r="G54" s="12">
        <v>0</v>
      </c>
      <c r="H54" s="12">
        <f t="shared" si="1"/>
        <v>9.9999999947613105E-3</v>
      </c>
    </row>
    <row r="55" spans="1:8" x14ac:dyDescent="0.2">
      <c r="A55" s="28">
        <v>6200</v>
      </c>
      <c r="B55" s="10" t="s">
        <v>109</v>
      </c>
      <c r="C55" s="12">
        <v>0</v>
      </c>
      <c r="D55" s="12">
        <v>71440355.090000004</v>
      </c>
      <c r="E55" s="12">
        <f t="shared" si="0"/>
        <v>71440355.090000004</v>
      </c>
      <c r="F55" s="12">
        <v>4902403.74</v>
      </c>
      <c r="G55" s="12">
        <v>0</v>
      </c>
      <c r="H55" s="12">
        <f t="shared" si="1"/>
        <v>66537951.350000001</v>
      </c>
    </row>
    <row r="56" spans="1:8" x14ac:dyDescent="0.2">
      <c r="A56" s="28">
        <v>6300</v>
      </c>
      <c r="B56" s="10" t="s">
        <v>110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67</v>
      </c>
      <c r="B57" s="6"/>
      <c r="C57" s="35">
        <f>SUM(C58:C64)</f>
        <v>3307198</v>
      </c>
      <c r="D57" s="35">
        <f>SUM(D58:D64)</f>
        <v>0</v>
      </c>
      <c r="E57" s="35">
        <f t="shared" si="0"/>
        <v>3307198</v>
      </c>
      <c r="F57" s="35">
        <f>SUM(F58:F64)</f>
        <v>0</v>
      </c>
      <c r="G57" s="35">
        <f>SUM(G58:G64)</f>
        <v>0</v>
      </c>
      <c r="H57" s="35">
        <f t="shared" si="1"/>
        <v>3307198</v>
      </c>
    </row>
    <row r="58" spans="1:8" x14ac:dyDescent="0.2">
      <c r="A58" s="28">
        <v>7100</v>
      </c>
      <c r="B58" s="10" t="s">
        <v>111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112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113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114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115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116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117</v>
      </c>
      <c r="C64" s="12">
        <v>3307198</v>
      </c>
      <c r="D64" s="12">
        <v>0</v>
      </c>
      <c r="E64" s="12">
        <f t="shared" si="0"/>
        <v>3307198</v>
      </c>
      <c r="F64" s="12">
        <v>0</v>
      </c>
      <c r="G64" s="12">
        <v>0</v>
      </c>
      <c r="H64" s="12">
        <f t="shared" si="1"/>
        <v>3307198</v>
      </c>
    </row>
    <row r="65" spans="1:8" x14ac:dyDescent="0.2">
      <c r="A65" s="29" t="s">
        <v>68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69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118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119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120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121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122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123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124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53</v>
      </c>
      <c r="C77" s="37">
        <f t="shared" ref="C77:H77" si="4">SUM(C5+C13+C23+C33+C43+C53+C57+C65+C69)</f>
        <v>20276009</v>
      </c>
      <c r="D77" s="37">
        <f t="shared" si="4"/>
        <v>80143213.25</v>
      </c>
      <c r="E77" s="37">
        <f t="shared" si="4"/>
        <v>100419222.25</v>
      </c>
      <c r="F77" s="37">
        <f t="shared" si="4"/>
        <v>9475280.9199999999</v>
      </c>
      <c r="G77" s="37">
        <f t="shared" si="4"/>
        <v>3887395.43</v>
      </c>
      <c r="H77" s="37">
        <f t="shared" si="4"/>
        <v>90943941.330000013</v>
      </c>
    </row>
    <row r="79" spans="1:8" x14ac:dyDescent="0.2">
      <c r="A79" s="1" t="s">
        <v>128</v>
      </c>
    </row>
    <row r="82" spans="2:8" x14ac:dyDescent="0.2">
      <c r="B82" s="3"/>
      <c r="C82" s="3"/>
      <c r="D82" s="3"/>
      <c r="E82" s="3"/>
      <c r="F82" s="3"/>
      <c r="G82" s="3"/>
      <c r="H82" s="3"/>
    </row>
    <row r="83" spans="2:8" x14ac:dyDescent="0.2">
      <c r="B83" s="3"/>
      <c r="C83" s="3"/>
      <c r="D83" s="3"/>
      <c r="E83" s="3"/>
      <c r="F83" s="3"/>
      <c r="G83" s="3"/>
      <c r="H83" s="3"/>
    </row>
    <row r="84" spans="2:8" x14ac:dyDescent="0.2">
      <c r="B84" s="3"/>
      <c r="C84" s="3"/>
      <c r="D84" s="3"/>
      <c r="E84" s="3" t="s">
        <v>137</v>
      </c>
      <c r="F84" s="3"/>
      <c r="G84" s="3"/>
      <c r="H84" s="3"/>
    </row>
    <row r="85" spans="2:8" x14ac:dyDescent="0.2">
      <c r="B85" s="3"/>
      <c r="C85" s="3"/>
      <c r="D85" s="3"/>
      <c r="E85" s="3"/>
      <c r="F85" s="3"/>
      <c r="G85" s="3"/>
      <c r="H85" s="3"/>
    </row>
    <row r="86" spans="2:8" x14ac:dyDescent="0.2">
      <c r="B86" s="3"/>
      <c r="C86" s="3"/>
      <c r="D86" s="3"/>
      <c r="E86" s="3"/>
      <c r="F86" s="3"/>
      <c r="G86" s="3"/>
      <c r="H86" s="3"/>
    </row>
    <row r="87" spans="2:8" x14ac:dyDescent="0.2">
      <c r="B87" s="3"/>
      <c r="C87" s="3"/>
      <c r="D87" s="3"/>
      <c r="E87" s="3"/>
      <c r="F87" s="3"/>
      <c r="G87" s="3"/>
      <c r="H87" s="3"/>
    </row>
    <row r="88" spans="2:8" x14ac:dyDescent="0.2">
      <c r="B88" s="3"/>
      <c r="C88" s="3"/>
      <c r="D88" s="3"/>
      <c r="E88" s="3"/>
      <c r="F88" s="3"/>
      <c r="G88" s="3"/>
      <c r="H88" s="3"/>
    </row>
    <row r="89" spans="2:8" x14ac:dyDescent="0.2">
      <c r="B89" s="3"/>
      <c r="C89" s="3"/>
      <c r="D89" s="3"/>
      <c r="E89" s="3"/>
      <c r="F89" s="3"/>
      <c r="G89" s="3"/>
      <c r="H89" s="3"/>
    </row>
    <row r="90" spans="2:8" x14ac:dyDescent="0.2">
      <c r="B90" s="3"/>
      <c r="C90" s="3"/>
      <c r="D90" s="3"/>
      <c r="E90" s="3"/>
      <c r="F90" s="3"/>
      <c r="G90" s="3"/>
      <c r="H90" s="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zoomScaleNormal="100" workbookViewId="0">
      <selection sqref="A1:H1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1" t="s">
        <v>139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54</v>
      </c>
      <c r="B2" s="47"/>
      <c r="C2" s="41" t="s">
        <v>60</v>
      </c>
      <c r="D2" s="42"/>
      <c r="E2" s="42"/>
      <c r="F2" s="42"/>
      <c r="G2" s="43"/>
      <c r="H2" s="44" t="s">
        <v>59</v>
      </c>
    </row>
    <row r="3" spans="1:8" ht="24.95" customHeight="1" x14ac:dyDescent="0.2">
      <c r="A3" s="48"/>
      <c r="B3" s="49"/>
      <c r="C3" s="8" t="s">
        <v>55</v>
      </c>
      <c r="D3" s="8" t="s">
        <v>125</v>
      </c>
      <c r="E3" s="8" t="s">
        <v>56</v>
      </c>
      <c r="F3" s="8" t="s">
        <v>57</v>
      </c>
      <c r="G3" s="8" t="s">
        <v>58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126</v>
      </c>
      <c r="F4" s="9">
        <v>4</v>
      </c>
      <c r="G4" s="9">
        <v>5</v>
      </c>
      <c r="H4" s="9" t="s">
        <v>127</v>
      </c>
    </row>
    <row r="5" spans="1:8" x14ac:dyDescent="0.2">
      <c r="A5" s="5"/>
      <c r="B5" s="13" t="s">
        <v>0</v>
      </c>
      <c r="C5" s="38">
        <v>16968811</v>
      </c>
      <c r="D5" s="38">
        <v>8582240.4299999997</v>
      </c>
      <c r="E5" s="38">
        <f>C5+D5</f>
        <v>25551051.43</v>
      </c>
      <c r="F5" s="38">
        <v>4452259.46</v>
      </c>
      <c r="G5" s="38">
        <v>3887395.43</v>
      </c>
      <c r="H5" s="38">
        <f>E5-F5</f>
        <v>21098791.969999999</v>
      </c>
    </row>
    <row r="6" spans="1:8" x14ac:dyDescent="0.2">
      <c r="A6" s="5"/>
      <c r="B6" s="13" t="s">
        <v>1</v>
      </c>
      <c r="C6" s="38">
        <v>3307198</v>
      </c>
      <c r="D6" s="38">
        <v>71560972.819999993</v>
      </c>
      <c r="E6" s="38">
        <f>C6+D6</f>
        <v>74868170.819999993</v>
      </c>
      <c r="F6" s="38">
        <v>5023021.46</v>
      </c>
      <c r="G6" s="38">
        <v>0</v>
      </c>
      <c r="H6" s="38">
        <f>E6-F6</f>
        <v>69845149.359999999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53</v>
      </c>
      <c r="C10" s="37">
        <f t="shared" ref="C10:H10" si="0">SUM(C5+C6+C7+C8+C9)</f>
        <v>20276009</v>
      </c>
      <c r="D10" s="37">
        <f t="shared" si="0"/>
        <v>80143213.25</v>
      </c>
      <c r="E10" s="37">
        <f t="shared" si="0"/>
        <v>100419222.25</v>
      </c>
      <c r="F10" s="37">
        <f t="shared" si="0"/>
        <v>9475280.9199999999</v>
      </c>
      <c r="G10" s="37">
        <f t="shared" si="0"/>
        <v>3887395.43</v>
      </c>
      <c r="H10" s="37">
        <f t="shared" si="0"/>
        <v>90943941.329999998</v>
      </c>
    </row>
    <row r="12" spans="1:8" x14ac:dyDescent="0.2">
      <c r="A12" s="1" t="s">
        <v>128</v>
      </c>
    </row>
    <row r="18" spans="2:8" x14ac:dyDescent="0.2">
      <c r="B18" s="3"/>
      <c r="C18" s="3"/>
      <c r="D18" s="3"/>
      <c r="E18" s="3"/>
      <c r="F18" s="3"/>
      <c r="G18" s="3"/>
      <c r="H18" s="3"/>
    </row>
    <row r="19" spans="2:8" x14ac:dyDescent="0.2">
      <c r="B19" s="3"/>
      <c r="C19" s="3"/>
      <c r="D19" s="3"/>
      <c r="E19" s="3"/>
      <c r="F19" s="3"/>
      <c r="G19" s="3"/>
      <c r="H19" s="3"/>
    </row>
    <row r="20" spans="2:8" x14ac:dyDescent="0.2">
      <c r="B20" s="3"/>
      <c r="C20" s="3"/>
      <c r="D20" s="3"/>
      <c r="E20" s="3" t="s">
        <v>137</v>
      </c>
      <c r="F20" s="3"/>
      <c r="G20" s="3"/>
      <c r="H20" s="3"/>
    </row>
    <row r="21" spans="2:8" x14ac:dyDescent="0.2">
      <c r="B21" s="3"/>
      <c r="C21" s="3"/>
      <c r="D21" s="3"/>
      <c r="E21" s="3"/>
      <c r="F21" s="3"/>
      <c r="G21" s="3"/>
      <c r="H21" s="3"/>
    </row>
    <row r="22" spans="2:8" x14ac:dyDescent="0.2">
      <c r="B22" s="3"/>
      <c r="C22" s="3"/>
      <c r="D22" s="3"/>
      <c r="E22" s="3"/>
      <c r="F22" s="3"/>
      <c r="G22" s="3"/>
      <c r="H22" s="3"/>
    </row>
    <row r="23" spans="2:8" x14ac:dyDescent="0.2">
      <c r="B23" s="3"/>
      <c r="C23" s="3"/>
      <c r="D23" s="3"/>
      <c r="E23" s="3"/>
      <c r="F23" s="3"/>
      <c r="G23" s="3"/>
      <c r="H23" s="3"/>
    </row>
    <row r="24" spans="2:8" x14ac:dyDescent="0.2">
      <c r="B24" s="3"/>
      <c r="C24" s="3"/>
      <c r="D24" s="3"/>
      <c r="E24" s="3"/>
      <c r="F24" s="3"/>
      <c r="G24" s="3"/>
      <c r="H24" s="3"/>
    </row>
    <row r="25" spans="2:8" x14ac:dyDescent="0.2">
      <c r="B25" s="3"/>
      <c r="C25" s="3"/>
      <c r="D25" s="3"/>
      <c r="E25" s="3"/>
      <c r="F25" s="3"/>
      <c r="G25" s="3"/>
      <c r="H25" s="3"/>
    </row>
    <row r="26" spans="2:8" x14ac:dyDescent="0.2">
      <c r="B26" s="3"/>
      <c r="C26" s="3"/>
      <c r="D26" s="3"/>
      <c r="E26" s="3"/>
      <c r="F26" s="3"/>
      <c r="G26" s="3"/>
      <c r="H26" s="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tabSelected="1" workbookViewId="0">
      <selection activeCell="I6" sqref="I6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1" t="s">
        <v>140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54</v>
      </c>
      <c r="B2" s="47"/>
      <c r="C2" s="41" t="s">
        <v>60</v>
      </c>
      <c r="D2" s="42"/>
      <c r="E2" s="42"/>
      <c r="F2" s="42"/>
      <c r="G2" s="43"/>
      <c r="H2" s="44" t="s">
        <v>59</v>
      </c>
    </row>
    <row r="3" spans="1:8" ht="24.95" customHeight="1" x14ac:dyDescent="0.2">
      <c r="A3" s="48"/>
      <c r="B3" s="49"/>
      <c r="C3" s="8" t="s">
        <v>55</v>
      </c>
      <c r="D3" s="8" t="s">
        <v>125</v>
      </c>
      <c r="E3" s="8" t="s">
        <v>56</v>
      </c>
      <c r="F3" s="8" t="s">
        <v>57</v>
      </c>
      <c r="G3" s="8" t="s">
        <v>58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126</v>
      </c>
      <c r="F4" s="9">
        <v>4</v>
      </c>
      <c r="G4" s="9">
        <v>5</v>
      </c>
      <c r="H4" s="9" t="s">
        <v>127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131</v>
      </c>
      <c r="C6" s="12">
        <v>7120923</v>
      </c>
      <c r="D6" s="12">
        <v>71911712.150000006</v>
      </c>
      <c r="E6" s="12">
        <f>C6+D6</f>
        <v>79032635.150000006</v>
      </c>
      <c r="F6" s="12">
        <v>6542859.9199999999</v>
      </c>
      <c r="G6" s="12">
        <v>1489079.93</v>
      </c>
      <c r="H6" s="12">
        <f>E6-F6</f>
        <v>72489775.230000004</v>
      </c>
    </row>
    <row r="7" spans="1:8" x14ac:dyDescent="0.2">
      <c r="A7" s="4"/>
      <c r="B7" s="15" t="s">
        <v>132</v>
      </c>
      <c r="C7" s="12">
        <v>4970159</v>
      </c>
      <c r="D7" s="12">
        <v>198396.07</v>
      </c>
      <c r="E7" s="12">
        <f t="shared" ref="E7:E12" si="0">C7+D7</f>
        <v>5168555.07</v>
      </c>
      <c r="F7" s="12">
        <v>884443.8</v>
      </c>
      <c r="G7" s="12">
        <v>475919.28</v>
      </c>
      <c r="H7" s="12">
        <f t="shared" ref="H7:H12" si="1">E7-F7</f>
        <v>4284111.2700000005</v>
      </c>
    </row>
    <row r="8" spans="1:8" x14ac:dyDescent="0.2">
      <c r="A8" s="4"/>
      <c r="B8" s="15" t="s">
        <v>133</v>
      </c>
      <c r="C8" s="12">
        <v>4000</v>
      </c>
      <c r="D8" s="12">
        <v>0</v>
      </c>
      <c r="E8" s="12">
        <f t="shared" si="0"/>
        <v>4000</v>
      </c>
      <c r="F8" s="12">
        <v>0</v>
      </c>
      <c r="G8" s="12">
        <v>0</v>
      </c>
      <c r="H8" s="12">
        <f t="shared" si="1"/>
        <v>4000</v>
      </c>
    </row>
    <row r="9" spans="1:8" x14ac:dyDescent="0.2">
      <c r="A9" s="4"/>
      <c r="B9" s="15" t="s">
        <v>134</v>
      </c>
      <c r="C9" s="12">
        <v>4694701</v>
      </c>
      <c r="D9" s="12">
        <v>2955368.87</v>
      </c>
      <c r="E9" s="12">
        <f t="shared" si="0"/>
        <v>7650069.8700000001</v>
      </c>
      <c r="F9" s="12">
        <v>1028340.77</v>
      </c>
      <c r="G9" s="12">
        <v>980197.89</v>
      </c>
      <c r="H9" s="12">
        <f t="shared" si="1"/>
        <v>6621729.0999999996</v>
      </c>
    </row>
    <row r="10" spans="1:8" x14ac:dyDescent="0.2">
      <c r="A10" s="4"/>
      <c r="B10" s="15" t="s">
        <v>135</v>
      </c>
      <c r="C10" s="12">
        <v>3486226</v>
      </c>
      <c r="D10" s="12">
        <v>5077736.16</v>
      </c>
      <c r="E10" s="12">
        <f t="shared" si="0"/>
        <v>8563962.1600000001</v>
      </c>
      <c r="F10" s="12">
        <v>1019636.43</v>
      </c>
      <c r="G10" s="12">
        <v>942198.33</v>
      </c>
      <c r="H10" s="12">
        <f t="shared" si="1"/>
        <v>7544325.7300000004</v>
      </c>
    </row>
    <row r="11" spans="1:8" x14ac:dyDescent="0.2">
      <c r="A11" s="4"/>
      <c r="B11" s="15" t="s">
        <v>51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 t="s">
        <v>52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53</v>
      </c>
      <c r="C14" s="40">
        <f t="shared" ref="C14:H14" si="2">SUM(C6:C13)</f>
        <v>20276009</v>
      </c>
      <c r="D14" s="40">
        <f t="shared" si="2"/>
        <v>80143213.25</v>
      </c>
      <c r="E14" s="40">
        <f t="shared" si="2"/>
        <v>100419222.25</v>
      </c>
      <c r="F14" s="40">
        <f t="shared" si="2"/>
        <v>9475280.9199999999</v>
      </c>
      <c r="G14" s="40">
        <f t="shared" si="2"/>
        <v>3887395.43</v>
      </c>
      <c r="H14" s="40">
        <f t="shared" si="2"/>
        <v>90943941.329999998</v>
      </c>
    </row>
    <row r="17" spans="1:8" ht="45" customHeight="1" x14ac:dyDescent="0.2">
      <c r="A17" s="41" t="s">
        <v>142</v>
      </c>
      <c r="B17" s="42"/>
      <c r="C17" s="42"/>
      <c r="D17" s="42"/>
      <c r="E17" s="42"/>
      <c r="F17" s="42"/>
      <c r="G17" s="42"/>
      <c r="H17" s="43"/>
    </row>
    <row r="18" spans="1:8" x14ac:dyDescent="0.2">
      <c r="A18" s="46" t="s">
        <v>54</v>
      </c>
      <c r="B18" s="47"/>
      <c r="C18" s="41" t="s">
        <v>60</v>
      </c>
      <c r="D18" s="42"/>
      <c r="E18" s="42"/>
      <c r="F18" s="42"/>
      <c r="G18" s="43"/>
      <c r="H18" s="44" t="s">
        <v>59</v>
      </c>
    </row>
    <row r="19" spans="1:8" ht="22.5" x14ac:dyDescent="0.2">
      <c r="A19" s="48"/>
      <c r="B19" s="49"/>
      <c r="C19" s="8" t="s">
        <v>55</v>
      </c>
      <c r="D19" s="8" t="s">
        <v>125</v>
      </c>
      <c r="E19" s="8" t="s">
        <v>56</v>
      </c>
      <c r="F19" s="8" t="s">
        <v>57</v>
      </c>
      <c r="G19" s="8" t="s">
        <v>58</v>
      </c>
      <c r="H19" s="45"/>
    </row>
    <row r="20" spans="1:8" x14ac:dyDescent="0.2">
      <c r="A20" s="50"/>
      <c r="B20" s="51"/>
      <c r="C20" s="9">
        <v>1</v>
      </c>
      <c r="D20" s="9">
        <v>2</v>
      </c>
      <c r="E20" s="9" t="s">
        <v>126</v>
      </c>
      <c r="F20" s="9">
        <v>4</v>
      </c>
      <c r="G20" s="9">
        <v>5</v>
      </c>
      <c r="H20" s="9" t="s">
        <v>127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129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53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1" t="s">
        <v>141</v>
      </c>
      <c r="B28" s="42"/>
      <c r="C28" s="42"/>
      <c r="D28" s="42"/>
      <c r="E28" s="42"/>
      <c r="F28" s="42"/>
      <c r="G28" s="42"/>
      <c r="H28" s="43"/>
    </row>
    <row r="29" spans="1:8" x14ac:dyDescent="0.2">
      <c r="A29" s="46" t="s">
        <v>54</v>
      </c>
      <c r="B29" s="47"/>
      <c r="C29" s="41" t="s">
        <v>60</v>
      </c>
      <c r="D29" s="42"/>
      <c r="E29" s="42"/>
      <c r="F29" s="42"/>
      <c r="G29" s="43"/>
      <c r="H29" s="44" t="s">
        <v>59</v>
      </c>
    </row>
    <row r="30" spans="1:8" ht="22.5" x14ac:dyDescent="0.2">
      <c r="A30" s="48"/>
      <c r="B30" s="49"/>
      <c r="C30" s="8" t="s">
        <v>55</v>
      </c>
      <c r="D30" s="8" t="s">
        <v>125</v>
      </c>
      <c r="E30" s="8" t="s">
        <v>56</v>
      </c>
      <c r="F30" s="8" t="s">
        <v>57</v>
      </c>
      <c r="G30" s="8" t="s">
        <v>58</v>
      </c>
      <c r="H30" s="45"/>
    </row>
    <row r="31" spans="1:8" x14ac:dyDescent="0.2">
      <c r="A31" s="50"/>
      <c r="B31" s="51"/>
      <c r="C31" s="9">
        <v>1</v>
      </c>
      <c r="D31" s="9">
        <v>2</v>
      </c>
      <c r="E31" s="9" t="s">
        <v>126</v>
      </c>
      <c r="F31" s="9">
        <v>4</v>
      </c>
      <c r="G31" s="9">
        <v>5</v>
      </c>
      <c r="H31" s="9" t="s">
        <v>127</v>
      </c>
    </row>
    <row r="32" spans="1:8" x14ac:dyDescent="0.2">
      <c r="A32" s="4"/>
      <c r="B32" s="19" t="s">
        <v>12</v>
      </c>
      <c r="C32" s="12">
        <v>20276009</v>
      </c>
      <c r="D32" s="12">
        <v>80143213.25</v>
      </c>
      <c r="E32" s="12">
        <f t="shared" ref="E32:E38" si="6">C32+D32</f>
        <v>100419222.25</v>
      </c>
      <c r="F32" s="12">
        <v>9475280.9199999999</v>
      </c>
      <c r="G32" s="12">
        <v>3887395.43</v>
      </c>
      <c r="H32" s="12">
        <f t="shared" ref="H32:H38" si="7">E32-F32</f>
        <v>90943941.329999998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53</v>
      </c>
      <c r="C39" s="40">
        <f t="shared" ref="C39:H39" si="8">SUM(C32:C38)</f>
        <v>20276009</v>
      </c>
      <c r="D39" s="40">
        <f t="shared" si="8"/>
        <v>80143213.25</v>
      </c>
      <c r="E39" s="40">
        <f t="shared" si="8"/>
        <v>100419222.25</v>
      </c>
      <c r="F39" s="40">
        <f t="shared" si="8"/>
        <v>9475280.9199999999</v>
      </c>
      <c r="G39" s="40">
        <f t="shared" si="8"/>
        <v>3887395.43</v>
      </c>
      <c r="H39" s="40">
        <f t="shared" si="8"/>
        <v>90943941.329999998</v>
      </c>
    </row>
    <row r="41" spans="1:8" x14ac:dyDescent="0.2">
      <c r="A41" s="1" t="s">
        <v>128</v>
      </c>
    </row>
    <row r="44" spans="1:8" x14ac:dyDescent="0.2">
      <c r="B44" s="3"/>
      <c r="C44" s="3"/>
      <c r="D44" s="3"/>
      <c r="E44" s="3"/>
      <c r="F44" s="3"/>
      <c r="G44" s="3"/>
      <c r="H44" s="3"/>
    </row>
    <row r="45" spans="1:8" x14ac:dyDescent="0.2">
      <c r="B45" s="3"/>
      <c r="C45" s="3"/>
      <c r="D45" s="3"/>
      <c r="E45" s="3"/>
      <c r="F45" s="3"/>
      <c r="G45" s="3"/>
      <c r="H45" s="3"/>
    </row>
    <row r="46" spans="1:8" x14ac:dyDescent="0.2">
      <c r="B46" s="3"/>
      <c r="C46" s="3"/>
      <c r="D46" s="3"/>
      <c r="E46" s="3" t="s">
        <v>137</v>
      </c>
      <c r="F46" s="3"/>
      <c r="G46" s="3"/>
      <c r="H46" s="3"/>
    </row>
    <row r="47" spans="1:8" x14ac:dyDescent="0.2">
      <c r="B47" s="3"/>
      <c r="C47" s="3"/>
      <c r="D47" s="3"/>
      <c r="E47" s="3"/>
      <c r="F47" s="3"/>
      <c r="G47" s="3"/>
      <c r="H47" s="3"/>
    </row>
    <row r="48" spans="1:8" x14ac:dyDescent="0.2">
      <c r="B48" s="3"/>
      <c r="C48" s="3"/>
      <c r="D48" s="3"/>
      <c r="E48" s="3"/>
      <c r="F48" s="3"/>
      <c r="G48" s="3"/>
      <c r="H48" s="3"/>
    </row>
    <row r="49" spans="2:8" x14ac:dyDescent="0.2">
      <c r="B49" s="3"/>
      <c r="C49" s="3"/>
      <c r="D49" s="3"/>
      <c r="E49" s="3"/>
      <c r="F49" s="3"/>
      <c r="G49" s="3"/>
      <c r="H49" s="3"/>
    </row>
    <row r="50" spans="2:8" x14ac:dyDescent="0.2">
      <c r="B50" s="3"/>
      <c r="C50" s="3"/>
      <c r="D50" s="3"/>
      <c r="E50" s="3"/>
      <c r="F50" s="3"/>
      <c r="G50" s="3"/>
      <c r="H50" s="3"/>
    </row>
    <row r="51" spans="2:8" x14ac:dyDescent="0.2">
      <c r="B51" s="3"/>
      <c r="C51" s="3"/>
      <c r="D51" s="3"/>
      <c r="E51" s="3"/>
      <c r="F51" s="3"/>
      <c r="G51" s="3"/>
      <c r="H51" s="3"/>
    </row>
    <row r="52" spans="2:8" x14ac:dyDescent="0.2">
      <c r="B52" s="3"/>
      <c r="C52" s="3"/>
      <c r="D52" s="3"/>
      <c r="E52" s="3"/>
      <c r="F52" s="3"/>
      <c r="G52" s="3"/>
      <c r="H52" s="3"/>
    </row>
  </sheetData>
  <sheetProtection formatCells="0" formatColumns="0" formatRows="0" insertRows="0" deleteRows="0" autoFilter="0"/>
  <mergeCells count="12"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workbookViewId="0">
      <selection sqref="A1:H1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1" t="s">
        <v>136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54</v>
      </c>
      <c r="B2" s="47"/>
      <c r="C2" s="41" t="s">
        <v>60</v>
      </c>
      <c r="D2" s="42"/>
      <c r="E2" s="42"/>
      <c r="F2" s="42"/>
      <c r="G2" s="43"/>
      <c r="H2" s="44" t="s">
        <v>59</v>
      </c>
    </row>
    <row r="3" spans="1:8" ht="24.95" customHeight="1" x14ac:dyDescent="0.2">
      <c r="A3" s="48"/>
      <c r="B3" s="49"/>
      <c r="C3" s="8" t="s">
        <v>55</v>
      </c>
      <c r="D3" s="8" t="s">
        <v>125</v>
      </c>
      <c r="E3" s="8" t="s">
        <v>56</v>
      </c>
      <c r="F3" s="8" t="s">
        <v>57</v>
      </c>
      <c r="G3" s="8" t="s">
        <v>58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126</v>
      </c>
      <c r="F4" s="9">
        <v>4</v>
      </c>
      <c r="G4" s="9">
        <v>5</v>
      </c>
      <c r="H4" s="9" t="s">
        <v>127</v>
      </c>
    </row>
    <row r="5" spans="1:8" x14ac:dyDescent="0.2">
      <c r="A5" s="24" t="s">
        <v>15</v>
      </c>
      <c r="B5" s="23"/>
      <c r="C5" s="35">
        <f t="shared" ref="C5:H5" si="0">SUM(C6:C13)</f>
        <v>20276009</v>
      </c>
      <c r="D5" s="35">
        <f t="shared" si="0"/>
        <v>80143213.25</v>
      </c>
      <c r="E5" s="35">
        <f t="shared" si="0"/>
        <v>100419222.25</v>
      </c>
      <c r="F5" s="35">
        <f t="shared" si="0"/>
        <v>9475280.9199999999</v>
      </c>
      <c r="G5" s="35">
        <f t="shared" si="0"/>
        <v>3887395.43</v>
      </c>
      <c r="H5" s="35">
        <f t="shared" si="0"/>
        <v>90943941.329999998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130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20276009</v>
      </c>
      <c r="D12" s="12">
        <v>80143213.25</v>
      </c>
      <c r="E12" s="12">
        <f t="shared" si="1"/>
        <v>100419222.25</v>
      </c>
      <c r="F12" s="12">
        <v>9475280.9199999999</v>
      </c>
      <c r="G12" s="12">
        <v>3887395.43</v>
      </c>
      <c r="H12" s="12">
        <f t="shared" si="2"/>
        <v>90943941.329999998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0</v>
      </c>
      <c r="D14" s="35">
        <f t="shared" si="3"/>
        <v>0</v>
      </c>
      <c r="E14" s="35">
        <f t="shared" si="3"/>
        <v>0</v>
      </c>
      <c r="F14" s="35">
        <f t="shared" si="3"/>
        <v>0</v>
      </c>
      <c r="G14" s="35">
        <f t="shared" si="3"/>
        <v>0</v>
      </c>
      <c r="H14" s="35">
        <f t="shared" si="3"/>
        <v>0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0</v>
      </c>
      <c r="D16" s="12">
        <v>0</v>
      </c>
      <c r="E16" s="12">
        <f t="shared" ref="E16:E21" si="5">C16+D16</f>
        <v>0</v>
      </c>
      <c r="F16" s="12">
        <v>0</v>
      </c>
      <c r="G16" s="12">
        <v>0</v>
      </c>
      <c r="H16" s="12">
        <f t="shared" si="4"/>
        <v>0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0</v>
      </c>
      <c r="D18" s="12">
        <v>0</v>
      </c>
      <c r="E18" s="12">
        <f t="shared" si="5"/>
        <v>0</v>
      </c>
      <c r="F18" s="12">
        <v>0</v>
      </c>
      <c r="G18" s="12">
        <v>0</v>
      </c>
      <c r="H18" s="12">
        <f t="shared" si="4"/>
        <v>0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53</v>
      </c>
      <c r="C37" s="40">
        <f t="shared" ref="C37:H37" si="12">SUM(C32+C22+C14+C5)</f>
        <v>20276009</v>
      </c>
      <c r="D37" s="40">
        <f t="shared" si="12"/>
        <v>80143213.25</v>
      </c>
      <c r="E37" s="40">
        <f t="shared" si="12"/>
        <v>100419222.25</v>
      </c>
      <c r="F37" s="40">
        <f t="shared" si="12"/>
        <v>9475280.9199999999</v>
      </c>
      <c r="G37" s="40">
        <f t="shared" si="12"/>
        <v>3887395.43</v>
      </c>
      <c r="H37" s="40">
        <f t="shared" si="12"/>
        <v>90943941.329999998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128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  <row r="44" spans="1:8" x14ac:dyDescent="0.2">
      <c r="E44" s="3" t="s">
        <v>137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Verita Ruiz</cp:lastModifiedBy>
  <cp:lastPrinted>2020-04-21T23:19:45Z</cp:lastPrinted>
  <dcterms:created xsi:type="dcterms:W3CDTF">2014-02-10T03:37:14Z</dcterms:created>
  <dcterms:modified xsi:type="dcterms:W3CDTF">2020-05-26T03:44:48Z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