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M26" i="1" l="1"/>
  <c r="L26" i="1"/>
  <c r="G26" i="1"/>
  <c r="M25" i="1"/>
  <c r="L25" i="1"/>
  <c r="G25" i="1"/>
  <c r="M24" i="1"/>
  <c r="L24" i="1"/>
  <c r="G24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9" i="1" l="1"/>
  <c r="J29" i="1"/>
  <c r="I29" i="1"/>
  <c r="H29" i="1"/>
  <c r="G29" i="1"/>
  <c r="K18" i="1"/>
  <c r="J18" i="1"/>
  <c r="I18" i="1"/>
  <c r="H18" i="1"/>
  <c r="G18" i="1"/>
  <c r="M29" i="1" l="1"/>
  <c r="M23" i="1"/>
  <c r="M18" i="1"/>
  <c r="M9" i="1"/>
  <c r="K31" i="1"/>
  <c r="I31" i="1"/>
  <c r="H31" i="1"/>
  <c r="J31" i="1"/>
  <c r="G31" i="1"/>
  <c r="L29" i="1"/>
  <c r="L23" i="1"/>
  <c r="L18" i="1"/>
  <c r="L9" i="1"/>
  <c r="L31" i="1" l="1"/>
  <c r="M31" i="1"/>
</calcChain>
</file>

<file path=xl/sharedStrings.xml><?xml version="1.0" encoding="utf-8"?>
<sst xmlns="http://schemas.openxmlformats.org/spreadsheetml/2006/main" count="47" uniqueCount="44">
  <si>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</si>
  <si>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</si>
  <si>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</si>
  <si>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</si>
  <si>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</si>
  <si>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</si>
  <si>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</si>
  <si>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</si>
  <si>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</si>
  <si>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</si>
  <si>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</si>
  <si>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</si>
  <si>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</si>
  <si>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</si>
  <si>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</si>
  <si>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</si>
  <si>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</si>
  <si>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</si>
  <si>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</si>
  <si>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</si>
  <si>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</si>
  <si>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Q0276</t>
  </si>
  <si>
    <t>FORMACIÓN Y PROFESIONALIZACIÓN CUERPOS SEGURIDAD</t>
  </si>
  <si>
    <t>MUEBLES DE OFICINA Y ESTANTERIA</t>
  </si>
  <si>
    <t>MUEBLES, EXCEPTO DE OFICINA Y ESTANTERIA</t>
  </si>
  <si>
    <t>EQUIPO DE COMPUTO Y DE TECNOLOGIAS DE LA INFORMACI</t>
  </si>
  <si>
    <t>OTROS MOBILIARIOS Y EQUIPOS DE ADMINISTRACION</t>
  </si>
  <si>
    <t>CAMARAS FOTOGRAFICAS Y DE VIDEO</t>
  </si>
  <si>
    <t>AUTOMOVILES Y CAMIONES</t>
  </si>
  <si>
    <t>MAQUINARIA Y EQUIPO INDUSTRIAL</t>
  </si>
  <si>
    <t>Q2328</t>
  </si>
  <si>
    <t>MEJORAMIENTO DE LA INFRAESTRUCTURA DEL I. SPE</t>
  </si>
  <si>
    <t>EDIFICACION NO HABITACIONAL</t>
  </si>
  <si>
    <t>Q3040</t>
  </si>
  <si>
    <t>NUEVO COMPLEJO DEL INSTITUTO DE FORMACIÓN EN SPE</t>
  </si>
  <si>
    <t>Q3122</t>
  </si>
  <si>
    <t>REHABILITACIÓN DE CAMINOS DE ACCESO A SANTA ROSA DE LIMA, VILLAGRÁN</t>
  </si>
  <si>
    <t>CONSTRUCCION DE VIAS DE COMUNICACION</t>
  </si>
  <si>
    <t>INSTITUTO DE FORMACIÓN EN SEGURIDAD PÚBLICA DEL ESTADO DE GUANAJUATO
Programas y Proyectos de Inversión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</si>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</sst>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0" xfId="12" applyFont="1" applyAlignment="1" applyProtection="1">
      <alignment horizontal="center" vertical="top" wrapText="1"/>
      <protection locked="0"/>
    </xf>
    <xf numFmtId="4" fontId="5" fillId="0" borderId="0" xfId="12" applyNumberFormat="1" applyFont="1" applyAlignment="1" applyProtection="1">
      <alignment horizontal="center" vertical="top"/>
      <protection locked="0"/>
    </xf>
  </cellXfs>
  <cellStyles count="57">
    <cellStyle name="=C:\WINNT\SYSTEM32\COMMAND.COM" xfId="38"/>
    <cellStyle name="Euro" xfId="5"/>
    <cellStyle name="Millares 2" xfId="6"/>
    <cellStyle name="Millares 2 2" xfId="7"/>
    <cellStyle name="Millares 2 2 2" xfId="49"/>
    <cellStyle name="Millares 2 2 3" xfId="40"/>
    <cellStyle name="Millares 2 2 4" xfId="30"/>
    <cellStyle name="Millares 2 2 5" xfId="21"/>
    <cellStyle name="Millares 2 3" xfId="8"/>
    <cellStyle name="Millares 2 3 2" xfId="50"/>
    <cellStyle name="Millares 2 3 3" xfId="41"/>
    <cellStyle name="Millares 2 3 4" xfId="31"/>
    <cellStyle name="Millares 2 3 5" xfId="22"/>
    <cellStyle name="Millares 2 4" xfId="48"/>
    <cellStyle name="Millares 2 5" xfId="39"/>
    <cellStyle name="Millares 2 6" xfId="29"/>
    <cellStyle name="Millares 2 7" xfId="20"/>
    <cellStyle name="Millares 3" xfId="9"/>
    <cellStyle name="Millares 3 2" xfId="51"/>
    <cellStyle name="Millares 3 3" xfId="42"/>
    <cellStyle name="Millares 3 4" xfId="32"/>
    <cellStyle name="Millares 3 5" xfId="23"/>
    <cellStyle name="Moneda" xfId="1" builtinId="4"/>
    <cellStyle name="Moneda 2" xfId="10"/>
    <cellStyle name="Moneda 2 2" xfId="52"/>
    <cellStyle name="Moneda 2 3" xfId="43"/>
    <cellStyle name="Moneda 2 4" xfId="33"/>
    <cellStyle name="Moneda 2 5" xfId="24"/>
    <cellStyle name="Normal" xfId="0" builtinId="0"/>
    <cellStyle name="Normal 2" xfId="11"/>
    <cellStyle name="Normal 2 2" xfId="12"/>
    <cellStyle name="Normal 2 3" xfId="53"/>
    <cellStyle name="Normal 2 4" xfId="44"/>
    <cellStyle name="Normal 2 5" xfId="34"/>
    <cellStyle name="Normal 2 6" xfId="25"/>
    <cellStyle name="Normal 3" xfId="3"/>
    <cellStyle name="Normal 3 2" xfId="54"/>
    <cellStyle name="Normal 3 3" xfId="45"/>
    <cellStyle name="Normal 3 4" xfId="35"/>
    <cellStyle name="Normal 3 5" xfId="26"/>
    <cellStyle name="Normal 3 6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56"/>
    <cellStyle name="Normal 6 2 3" xfId="47"/>
    <cellStyle name="Normal 6 2 4" xfId="37"/>
    <cellStyle name="Normal 6 2 5" xfId="28"/>
    <cellStyle name="Normal 6 3" xfId="55"/>
    <cellStyle name="Normal 6 4" xfId="46"/>
    <cellStyle name="Normal 6 5" xfId="36"/>
    <cellStyle name="Normal 6 6" xfId="27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.5703125" style="1" customWidth="1"/>
    <col min="10" max="10" width="14.140625" style="1" customWidth="1"/>
    <col min="11" max="11" width="16.140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294000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5120</v>
      </c>
      <c r="F10" s="30" t="s">
        <v>24</v>
      </c>
      <c r="G10" s="35">
        <f>+H10</f>
        <v>0</v>
      </c>
      <c r="H10" s="36">
        <v>0</v>
      </c>
      <c r="I10" s="36">
        <v>337500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25</v>
      </c>
      <c r="G11" s="35">
        <f>+H11</f>
        <v>0</v>
      </c>
      <c r="H11" s="36">
        <v>0</v>
      </c>
      <c r="I11" s="36">
        <v>329400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5190</v>
      </c>
      <c r="F12" s="30" t="s">
        <v>26</v>
      </c>
      <c r="G12" s="35">
        <f>+H12</f>
        <v>0</v>
      </c>
      <c r="H12" s="36">
        <v>0</v>
      </c>
      <c r="I12" s="36">
        <v>470233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5230</v>
      </c>
      <c r="F13" s="30" t="s">
        <v>27</v>
      </c>
      <c r="G13" s="35">
        <f>+H13</f>
        <v>0</v>
      </c>
      <c r="H13" s="36">
        <v>0</v>
      </c>
      <c r="I13" s="36">
        <v>185000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5410</v>
      </c>
      <c r="F14" s="30" t="s">
        <v>28</v>
      </c>
      <c r="G14" s="35">
        <f>+H14</f>
        <v>0</v>
      </c>
      <c r="H14" s="36">
        <v>0</v>
      </c>
      <c r="I14" s="36">
        <v>3210000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5620</v>
      </c>
      <c r="F15" s="30" t="s">
        <v>29</v>
      </c>
      <c r="G15" s="35">
        <f>+H15</f>
        <v>0</v>
      </c>
      <c r="H15" s="36">
        <v>0</v>
      </c>
      <c r="I15" s="36">
        <v>15000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0</v>
      </c>
      <c r="H18" s="7">
        <f>SUM(H9:H15)</f>
        <v>0</v>
      </c>
      <c r="I18" s="7">
        <f>SUM(I9:I15)</f>
        <v>4841133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 t="s">
        <v>30</v>
      </c>
      <c r="C23" s="33"/>
      <c r="D23" s="27" t="s">
        <v>31</v>
      </c>
      <c r="E23" s="43">
        <v>6220</v>
      </c>
      <c r="F23" s="27" t="s">
        <v>32</v>
      </c>
      <c r="G23" s="35">
        <f>+H23</f>
        <v>0</v>
      </c>
      <c r="H23" s="36">
        <v>0</v>
      </c>
      <c r="I23" s="36">
        <v>24800.83</v>
      </c>
      <c r="J23" s="36">
        <v>24800.82</v>
      </c>
      <c r="K23" s="36">
        <v>24800.82</v>
      </c>
      <c r="L23" s="37">
        <f>IFERROR(K23/H23,0)</f>
        <v>0</v>
      </c>
      <c r="M23" s="38">
        <f>IFERROR(K23/I23,0)</f>
        <v>0.99999959678768802</v>
      </c>
    </row>
    <row r="24" spans="2:13" x14ac:dyDescent="0.2">
      <c r="B24" s="32" t="s">
        <v>33</v>
      </c>
      <c r="C24" s="33"/>
      <c r="D24" s="27" t="s">
        <v>34</v>
      </c>
      <c r="E24" s="43">
        <v>6220</v>
      </c>
      <c r="F24" s="27" t="s">
        <v>32</v>
      </c>
      <c r="G24" s="35">
        <f>+H24</f>
        <v>0</v>
      </c>
      <c r="H24" s="36">
        <v>0</v>
      </c>
      <c r="I24" s="36">
        <v>71415554.260000005</v>
      </c>
      <c r="J24" s="36">
        <v>53859495.840000004</v>
      </c>
      <c r="K24" s="36">
        <v>53859495.840000004</v>
      </c>
      <c r="L24" s="37">
        <f>IFERROR(K24/H24,0)</f>
        <v>0</v>
      </c>
      <c r="M24" s="38">
        <f>IFERROR(K24/I24,0)</f>
        <v>0.75417038204192466</v>
      </c>
    </row>
    <row r="25" spans="2:13" ht="22.5" x14ac:dyDescent="0.2">
      <c r="B25" s="32" t="s">
        <v>35</v>
      </c>
      <c r="C25" s="33"/>
      <c r="D25" s="27" t="s">
        <v>36</v>
      </c>
      <c r="E25" s="43">
        <v>6150</v>
      </c>
      <c r="F25" s="27" t="s">
        <v>37</v>
      </c>
      <c r="G25" s="35">
        <f>+H25</f>
        <v>0</v>
      </c>
      <c r="H25" s="36">
        <v>0</v>
      </c>
      <c r="I25" s="36">
        <v>120617.73</v>
      </c>
      <c r="J25" s="36">
        <v>120617.72</v>
      </c>
      <c r="K25" s="36">
        <v>120617.72</v>
      </c>
      <c r="L25" s="37">
        <f>IFERROR(K25/H25,0)</f>
        <v>0</v>
      </c>
      <c r="M25" s="38">
        <f>IFERROR(K25/I25,0)</f>
        <v>0.99999991709344893</v>
      </c>
    </row>
    <row r="26" spans="2:13" x14ac:dyDescent="0.2">
      <c r="B26" s="32"/>
      <c r="C26" s="33"/>
      <c r="D26" s="27"/>
      <c r="E26" s="43">
        <v>6220</v>
      </c>
      <c r="F26" s="27" t="s">
        <v>32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13.15" x14ac:dyDescent="0.25">
      <c r="B27" s="32"/>
      <c r="C27" s="33"/>
      <c r="D27" s="27"/>
      <c r="E27" s="43"/>
      <c r="F27" s="27"/>
      <c r="G27" s="44"/>
      <c r="H27" s="44"/>
      <c r="I27" s="44"/>
      <c r="J27" s="44"/>
      <c r="K27" s="44"/>
      <c r="L27" s="41"/>
      <c r="M27" s="42"/>
    </row>
    <row r="28" spans="2:13" ht="13.15" x14ac:dyDescent="0.25">
      <c r="B28" s="47"/>
      <c r="C28" s="48"/>
      <c r="D28" s="49"/>
      <c r="E28" s="50"/>
      <c r="F28" s="49"/>
      <c r="G28" s="49"/>
      <c r="H28" s="49"/>
      <c r="I28" s="49"/>
      <c r="J28" s="49"/>
      <c r="K28" s="49"/>
      <c r="L28" s="49"/>
      <c r="M28" s="51"/>
    </row>
    <row r="29" spans="2:13" x14ac:dyDescent="0.2">
      <c r="B29" s="67" t="s">
        <v>17</v>
      </c>
      <c r="C29" s="68"/>
      <c r="D29" s="68"/>
      <c r="E29" s="68"/>
      <c r="F29" s="68"/>
      <c r="G29" s="7">
        <f>SUM(G23:G26)</f>
        <v>0</v>
      </c>
      <c r="H29" s="7">
        <f>SUM(H23:H26)</f>
        <v>0</v>
      </c>
      <c r="I29" s="7">
        <f>SUM(I23:I26)</f>
        <v>71560972.820000008</v>
      </c>
      <c r="J29" s="7">
        <f>SUM(J23:J26)</f>
        <v>54004914.380000003</v>
      </c>
      <c r="K29" s="7">
        <f>SUM(K23:K26)</f>
        <v>54004914.380000003</v>
      </c>
      <c r="L29" s="8">
        <f>IFERROR(K29/H29,0)</f>
        <v>0</v>
      </c>
      <c r="M29" s="9">
        <f>IFERROR(K29/I29,0)</f>
        <v>0.75466993043597363</v>
      </c>
    </row>
    <row r="30" spans="2:13" ht="13.15" x14ac:dyDescent="0.25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52" t="s">
        <v>18</v>
      </c>
      <c r="C31" s="53"/>
      <c r="D31" s="53"/>
      <c r="E31" s="53"/>
      <c r="F31" s="53"/>
      <c r="G31" s="10">
        <f>+G18+G29</f>
        <v>0</v>
      </c>
      <c r="H31" s="10">
        <f>+H18+H29</f>
        <v>0</v>
      </c>
      <c r="I31" s="10">
        <f>+I18+I29</f>
        <v>76402105.820000008</v>
      </c>
      <c r="J31" s="10">
        <f>+J18+J29</f>
        <v>54004914.380000003</v>
      </c>
      <c r="K31" s="10">
        <f>+K18+K29</f>
        <v>54004914.380000003</v>
      </c>
      <c r="L31" s="11">
        <f>IFERROR(K31/H31,0)</f>
        <v>0</v>
      </c>
      <c r="M31" s="12">
        <f>IFERROR(K31/I31,0)</f>
        <v>0.70685112406761663</v>
      </c>
    </row>
    <row r="32" spans="2:13" ht="13.15" x14ac:dyDescent="0.25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11" ht="15" x14ac:dyDescent="0.25">
      <c r="B33" s="17" t="s">
        <v>19</v>
      </c>
      <c r="C33" s="17"/>
      <c r="D33" s="18"/>
      <c r="E33" s="19"/>
      <c r="F33" s="18"/>
      <c r="G33" s="18"/>
      <c r="H33" s="18"/>
    </row>
    <row r="37" spans="2:11" x14ac:dyDescent="0.2">
      <c r="D37" s="91" t="s">
        <v>39</v>
      </c>
      <c r="E37" s="91"/>
      <c r="G37" s="92" t="s">
        <v>40</v>
      </c>
      <c r="H37" s="92"/>
      <c r="I37" s="92"/>
      <c r="J37" s="92"/>
      <c r="K37" s="92"/>
    </row>
    <row r="38" spans="2:11" x14ac:dyDescent="0.2">
      <c r="D38" s="91" t="s">
        <v>41</v>
      </c>
      <c r="E38" s="91"/>
      <c r="G38" s="92" t="s">
        <v>42</v>
      </c>
      <c r="H38" s="92"/>
      <c r="I38" s="92"/>
      <c r="J38" s="92"/>
      <c r="K38" s="92"/>
    </row>
    <row r="39" spans="2:11" ht="15" customHeight="1" x14ac:dyDescent="0.2">
      <c r="D39" s="91" t="s">
        <v>43</v>
      </c>
      <c r="E39" s="91"/>
      <c r="G39" s="91" t="s">
        <v>43</v>
      </c>
      <c r="H39" s="91"/>
      <c r="I39" s="91"/>
      <c r="J39" s="91"/>
      <c r="K39" s="91"/>
    </row>
  </sheetData>
  <mergeCells count="28">
    <mergeCell ref="D39:E39"/>
    <mergeCell ref="D37:E37"/>
    <mergeCell ref="D38:E38"/>
    <mergeCell ref="G39:K39"/>
    <mergeCell ref="G38:K38"/>
    <mergeCell ref="G37:K3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1:F31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Reyna Guadalupe Carpio Rodríguez</cp:lastModifiedBy>
  <dcterms:created xsi:type="dcterms:W3CDTF">2020-08-06T19:52:58Z</dcterms:created>
  <dcterms:modified xsi:type="dcterms:W3CDTF">2020-12-18T19:00:20Z</dcterms:modified>
</cp:coreProperties>
</file>