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bookViews>
    <workbookView xWindow="0" yWindow="0" windowWidth="13776" windowHeight="3612"/>
  </bookViews>
  <sheets>
    <sheet name="EAI" sheetId="4" r:id="rId1"/>
  </sheets>
  <definedNames>
    <definedName name="_xlnm._FilterDatabase" localSheetId="0" hidden="1">EAI!#REF!</definedName>
    <definedName name="_xlnm.Print_Area" localSheetId="0">EAI!$A$1:$G$56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G11" i="4"/>
  <c r="G16" i="4" l="1"/>
  <c r="D28" i="4" l="1"/>
  <c r="G38" i="4" l="1"/>
  <c r="D38" i="4"/>
  <c r="G37" i="4"/>
  <c r="F37" i="4"/>
  <c r="E37" i="4"/>
  <c r="E40" i="4" s="1"/>
  <c r="D37" i="4"/>
  <c r="D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D31" i="4" s="1"/>
  <c r="G31" i="4"/>
  <c r="F31" i="4"/>
  <c r="E31" i="4"/>
  <c r="C31" i="4"/>
  <c r="B31" i="4"/>
  <c r="G29" i="4"/>
  <c r="D29" i="4"/>
  <c r="G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s="1"/>
  <c r="F40" i="4" l="1"/>
  <c r="G21" i="4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<sst xmlns="http://schemas.openxmlformats.org/spreadsheetml/2006/main" count="62" uniqueCount="39">
  <si>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</si>
  <si>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</si>
  <si>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</si>
  <si>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</si>
  <si>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</si>
  <si>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</si>
  <si>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</si>
  <si>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</si>
  <si>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</si>
  <si>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</si>
  <si>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</si>
  <si>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</si>
  <si>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</si>
  <si>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</si>
  <si>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</si>
  <si>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</si>
  <si>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</si>
  <si>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</si>
  <si>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</si>
  <si>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</si>
  <si>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</si>
  <si>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</si>
  <si>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</si>
  <si>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</si>
  <si>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</si>
  <si>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</si>
  <si>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</si>
  <si>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</si>
  <si>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</si>
  <si>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</si>
  <si>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</si>
  <si>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</si>
  <si>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</si>
  <si>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</si>
  <si>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</si>
  <si>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</si>
  <si>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</si>
  <si>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</si>
  <si>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DE FORMACIÓN EN SEGURIDAD PÚBLICA DEL ESTADO
Estado Analítico de Ingresos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</si>
</sst>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3" fillId="0" borderId="8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4" fontId="3" fillId="0" borderId="10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Fill="1" applyAlignment="1" applyProtection="1">
      <alignment vertical="top"/>
      <protection locked="0"/>
    </xf>
    <xf numFmtId="0" fontId="3" fillId="0" borderId="0" xfId="8" applyFont="1" applyFill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3" fillId="0" borderId="8" xfId="8" applyFont="1" applyBorder="1" applyAlignment="1" applyProtection="1">
      <alignment horizontal="left" vertical="top" wrapText="1" inden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3" fillId="0" borderId="10" xfId="8" applyFont="1" applyBorder="1" applyAlignment="1" applyProtection="1">
      <alignment horizontal="left" vertical="top" wrapText="1" indent="1"/>
      <protection locked="0"/>
    </xf>
    <xf numFmtId="0" fontId="3" fillId="0" borderId="10" xfId="8" applyFont="1" applyBorder="1" applyAlignment="1" applyProtection="1">
      <alignment vertical="top"/>
      <protection locked="0"/>
    </xf>
    <xf numFmtId="0" fontId="8" fillId="0" borderId="3" xfId="8" applyFont="1" applyBorder="1" applyAlignment="1" applyProtection="1">
      <alignment horizontal="left" vertical="top" indent="3"/>
      <protection locked="0"/>
    </xf>
    <xf numFmtId="0" fontId="8" fillId="0" borderId="10" xfId="8" applyFont="1" applyBorder="1" applyAlignment="1">
      <alignment horizontal="left" vertical="top"/>
    </xf>
    <xf numFmtId="0" fontId="7" fillId="0" borderId="10" xfId="8" applyFont="1" applyBorder="1" applyAlignment="1">
      <alignment horizontal="left" vertical="top" wrapText="1" indent="1"/>
    </xf>
    <xf numFmtId="0" fontId="8" fillId="0" borderId="10" xfId="8" applyFont="1" applyBorder="1" applyAlignment="1">
      <alignment horizontal="left" vertical="top" wrapText="1"/>
    </xf>
    <xf numFmtId="0" fontId="7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vertical="top"/>
    </xf>
    <xf numFmtId="0" fontId="8" fillId="0" borderId="3" xfId="8" applyFont="1" applyBorder="1" applyAlignment="1">
      <alignment horizontal="center"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48</xdr:row>
      <xdr:rowOff>121920</xdr:rowOff>
    </xdr:from>
    <xdr:to>
      <xdr:col>6</xdr:col>
      <xdr:colOff>135255</xdr:colOff>
      <xdr:row>55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6BC67A2-9EB7-4EE6-BDA4-9CB6E54D52EC}"/>
            </a:ext>
          </a:extLst>
        </xdr:cNvPr>
        <xdr:cNvSpPr txBox="1"/>
      </xdr:nvSpPr>
      <xdr:spPr>
        <a:xfrm>
          <a:off x="228600" y="8351520"/>
          <a:ext cx="8159115" cy="908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abSelected="1" view="pageBreakPreview" topLeftCell="A12" zoomScale="60" zoomScaleNormal="100" workbookViewId="0">
      <selection activeCell="F35" sqref="F35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2" style="2"/>
    <col min="9" max="9" width="15.7109375" style="2" customWidth="1"/>
    <col min="10" max="10" width="12" style="2"/>
    <col min="11" max="11" width="11.7109375" style="2" customWidth="1"/>
    <col min="12" max="12" width="12.140625" style="2" customWidth="1"/>
    <col min="13" max="13" width="10" style="2" customWidth="1"/>
    <col min="14" max="16384" width="12" style="2"/>
  </cols>
  <sheetData>
    <row r="1" spans="1:7" ht="33.6" customHeight="1" x14ac:dyDescent="0.2">
      <c r="A1" s="35" t="s">
        <v>38</v>
      </c>
      <c r="B1" s="36"/>
      <c r="C1" s="36"/>
      <c r="D1" s="36"/>
      <c r="E1" s="36"/>
      <c r="F1" s="36"/>
      <c r="G1" s="37"/>
    </row>
    <row r="2" spans="1:7" s="3" customFormat="1" x14ac:dyDescent="0.2">
      <c r="A2" s="14"/>
      <c r="B2" s="40" t="s">
        <v>0</v>
      </c>
      <c r="C2" s="41"/>
      <c r="D2" s="41"/>
      <c r="E2" s="41"/>
      <c r="F2" s="42"/>
      <c r="G2" s="38" t="s">
        <v>7</v>
      </c>
    </row>
    <row r="3" spans="1:7" s="1" customFormat="1" ht="24.9" customHeight="1" x14ac:dyDescent="0.2">
      <c r="A3" s="1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9"/>
    </row>
    <row r="4" spans="1:7" s="1" customFormat="1" x14ac:dyDescent="0.2">
      <c r="A4" s="1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3" t="s">
        <v>14</v>
      </c>
      <c r="B5" s="9">
        <v>0</v>
      </c>
      <c r="C5" s="9">
        <v>0</v>
      </c>
      <c r="D5" s="9">
        <f>B5+C5</f>
        <v>0</v>
      </c>
      <c r="E5" s="9">
        <v>0</v>
      </c>
      <c r="F5" s="9">
        <v>0</v>
      </c>
      <c r="G5" s="9">
        <f>F5-B5</f>
        <v>0</v>
      </c>
    </row>
    <row r="6" spans="1:7" x14ac:dyDescent="0.2">
      <c r="A6" s="44" t="s">
        <v>15</v>
      </c>
      <c r="B6" s="18">
        <v>0</v>
      </c>
      <c r="C6" s="18">
        <v>0</v>
      </c>
      <c r="D6" s="18">
        <f t="shared" ref="D6:D14" si="0">B6+C6</f>
        <v>0</v>
      </c>
      <c r="E6" s="18">
        <v>0</v>
      </c>
      <c r="F6" s="18">
        <v>0</v>
      </c>
      <c r="G6" s="18">
        <f t="shared" ref="G6:G14" si="1">F6-B6</f>
        <v>0</v>
      </c>
    </row>
    <row r="7" spans="1:7" x14ac:dyDescent="0.2">
      <c r="A7" s="45" t="s">
        <v>16</v>
      </c>
      <c r="B7" s="18">
        <v>0</v>
      </c>
      <c r="C7" s="18">
        <v>0</v>
      </c>
      <c r="D7" s="18">
        <f t="shared" si="0"/>
        <v>0</v>
      </c>
      <c r="E7" s="18">
        <v>0</v>
      </c>
      <c r="F7" s="18">
        <v>0</v>
      </c>
      <c r="G7" s="18">
        <f t="shared" si="1"/>
        <v>0</v>
      </c>
    </row>
    <row r="8" spans="1:7" x14ac:dyDescent="0.2">
      <c r="A8" s="45" t="s">
        <v>17</v>
      </c>
      <c r="B8" s="18">
        <v>0</v>
      </c>
      <c r="C8" s="18">
        <v>0</v>
      </c>
      <c r="D8" s="18">
        <f t="shared" si="0"/>
        <v>0</v>
      </c>
      <c r="E8" s="18">
        <v>0</v>
      </c>
      <c r="F8" s="18">
        <v>0</v>
      </c>
      <c r="G8" s="18">
        <f t="shared" si="1"/>
        <v>0</v>
      </c>
    </row>
    <row r="9" spans="1:7" x14ac:dyDescent="0.2">
      <c r="A9" s="45" t="s">
        <v>18</v>
      </c>
      <c r="B9" s="18">
        <v>0</v>
      </c>
      <c r="C9" s="18">
        <v>0</v>
      </c>
      <c r="D9" s="18">
        <f t="shared" si="0"/>
        <v>0</v>
      </c>
      <c r="E9" s="18">
        <v>0</v>
      </c>
      <c r="F9" s="18">
        <v>0</v>
      </c>
      <c r="G9" s="18">
        <f t="shared" si="1"/>
        <v>0</v>
      </c>
    </row>
    <row r="10" spans="1:7" x14ac:dyDescent="0.2">
      <c r="A10" s="44" t="s">
        <v>19</v>
      </c>
      <c r="B10" s="18">
        <v>0</v>
      </c>
      <c r="C10" s="18">
        <v>0</v>
      </c>
      <c r="D10" s="18">
        <f t="shared" si="0"/>
        <v>0</v>
      </c>
      <c r="E10" s="18">
        <v>0</v>
      </c>
      <c r="F10" s="18">
        <v>0</v>
      </c>
      <c r="G10" s="18">
        <f t="shared" si="1"/>
        <v>0</v>
      </c>
    </row>
    <row r="11" spans="1:7" ht="20.399999999999999" x14ac:dyDescent="0.2">
      <c r="A11" s="45" t="s">
        <v>20</v>
      </c>
      <c r="B11" s="18">
        <v>14473866</v>
      </c>
      <c r="C11" s="18">
        <v>48589769.329999998</v>
      </c>
      <c r="D11" s="18">
        <f t="shared" si="0"/>
        <v>63063635.329999998</v>
      </c>
      <c r="E11" s="18">
        <v>4688410.2699999996</v>
      </c>
      <c r="F11" s="18">
        <v>4688410.2699999996</v>
      </c>
      <c r="G11" s="18">
        <f>F11-B11</f>
        <v>-9785455.7300000004</v>
      </c>
    </row>
    <row r="12" spans="1:7" ht="20.399999999999999" x14ac:dyDescent="0.2">
      <c r="A12" s="45" t="s">
        <v>21</v>
      </c>
      <c r="B12" s="18">
        <v>12329273</v>
      </c>
      <c r="C12" s="18">
        <v>1</v>
      </c>
      <c r="D12" s="18">
        <f t="shared" si="0"/>
        <v>12329274</v>
      </c>
      <c r="E12" s="18">
        <v>11096346.699999999</v>
      </c>
      <c r="F12" s="18">
        <v>11096346.699999999</v>
      </c>
      <c r="G12" s="18">
        <f t="shared" si="1"/>
        <v>-1232926.3000000007</v>
      </c>
    </row>
    <row r="13" spans="1:7" ht="20.399999999999999" x14ac:dyDescent="0.2">
      <c r="A13" s="45" t="s">
        <v>22</v>
      </c>
      <c r="B13" s="18">
        <v>23537745.670000002</v>
      </c>
      <c r="C13" s="18">
        <v>591156543.26999998</v>
      </c>
      <c r="D13" s="18">
        <f t="shared" si="0"/>
        <v>614694288.93999994</v>
      </c>
      <c r="E13" s="18">
        <v>231172396.44</v>
      </c>
      <c r="F13" s="18">
        <v>231172396.44</v>
      </c>
      <c r="G13" s="18">
        <f t="shared" si="1"/>
        <v>207634650.76999998</v>
      </c>
    </row>
    <row r="14" spans="1:7" x14ac:dyDescent="0.2">
      <c r="A14" s="45" t="s">
        <v>23</v>
      </c>
      <c r="B14" s="18">
        <v>0</v>
      </c>
      <c r="C14" s="18">
        <v>0</v>
      </c>
      <c r="D14" s="18">
        <f t="shared" si="0"/>
        <v>0</v>
      </c>
      <c r="E14" s="18">
        <v>0</v>
      </c>
      <c r="F14" s="18">
        <v>0</v>
      </c>
      <c r="G14" s="18">
        <f t="shared" si="1"/>
        <v>0</v>
      </c>
    </row>
    <row r="15" spans="1:7" x14ac:dyDescent="0.2">
      <c r="A15" s="46"/>
      <c r="B15" s="19"/>
      <c r="C15" s="19"/>
      <c r="D15" s="19"/>
      <c r="E15" s="19"/>
      <c r="F15" s="19"/>
      <c r="G15" s="19"/>
    </row>
    <row r="16" spans="1:7" x14ac:dyDescent="0.2">
      <c r="A16" s="47" t="s">
        <v>24</v>
      </c>
      <c r="B16" s="25">
        <f>SUM(B5:B14)</f>
        <v>50340884.670000002</v>
      </c>
      <c r="C16" s="25">
        <f t="shared" ref="C16:G16" si="2">SUM(C5:C14)</f>
        <v>639746313.60000002</v>
      </c>
      <c r="D16" s="25">
        <f t="shared" si="2"/>
        <v>690087198.26999998</v>
      </c>
      <c r="E16" s="25">
        <f t="shared" si="2"/>
        <v>246957153.41</v>
      </c>
      <c r="F16" s="26">
        <f t="shared" si="2"/>
        <v>246957153.41</v>
      </c>
      <c r="G16" s="25">
        <f t="shared" si="2"/>
        <v>196616268.73999998</v>
      </c>
    </row>
    <row r="17" spans="1:7" x14ac:dyDescent="0.2">
      <c r="A17" s="10"/>
      <c r="B17" s="27"/>
      <c r="C17" s="27"/>
      <c r="D17" s="28"/>
      <c r="E17" s="29" t="s">
        <v>25</v>
      </c>
      <c r="F17" s="30"/>
      <c r="G17" s="31">
        <f>G16</f>
        <v>196616268.73999998</v>
      </c>
    </row>
    <row r="18" spans="1:7" ht="10.5" customHeight="1" x14ac:dyDescent="0.2">
      <c r="A18" s="13"/>
      <c r="B18" s="40" t="s">
        <v>0</v>
      </c>
      <c r="C18" s="41"/>
      <c r="D18" s="41"/>
      <c r="E18" s="41"/>
      <c r="F18" s="42"/>
      <c r="G18" s="38" t="s">
        <v>7</v>
      </c>
    </row>
    <row r="19" spans="1:7" ht="20.399999999999999" x14ac:dyDescent="0.2">
      <c r="A19" s="1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9"/>
    </row>
    <row r="20" spans="1:7" x14ac:dyDescent="0.2">
      <c r="A20" s="3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48" t="s">
        <v>27</v>
      </c>
      <c r="B21" s="20">
        <f t="shared" ref="B21:G21" si="3">SUM(B22+B23+B24+B25+B26+B27+B28+B29)</f>
        <v>12329273</v>
      </c>
      <c r="C21" s="20">
        <f t="shared" si="3"/>
        <v>1</v>
      </c>
      <c r="D21" s="20">
        <f t="shared" si="3"/>
        <v>12329274</v>
      </c>
      <c r="E21" s="20">
        <f t="shared" si="3"/>
        <v>11096346.699999999</v>
      </c>
      <c r="F21" s="20">
        <f t="shared" si="3"/>
        <v>11096346.699999999</v>
      </c>
      <c r="G21" s="20">
        <f t="shared" si="3"/>
        <v>-1232926.3000000007</v>
      </c>
    </row>
    <row r="22" spans="1:7" x14ac:dyDescent="0.2">
      <c r="A22" s="49" t="s">
        <v>14</v>
      </c>
      <c r="B22" s="21">
        <v>0</v>
      </c>
      <c r="C22" s="21">
        <v>0</v>
      </c>
      <c r="D22" s="21">
        <f t="shared" ref="D22:D29" si="4">B22+C22</f>
        <v>0</v>
      </c>
      <c r="E22" s="21">
        <v>0</v>
      </c>
      <c r="F22" s="21">
        <v>0</v>
      </c>
      <c r="G22" s="21">
        <f t="shared" ref="G22:G29" si="5">F22-B22</f>
        <v>0</v>
      </c>
    </row>
    <row r="23" spans="1:7" x14ac:dyDescent="0.2">
      <c r="A23" s="49" t="s">
        <v>15</v>
      </c>
      <c r="B23" s="21">
        <v>0</v>
      </c>
      <c r="C23" s="21">
        <v>0</v>
      </c>
      <c r="D23" s="21">
        <f t="shared" si="4"/>
        <v>0</v>
      </c>
      <c r="E23" s="21">
        <v>0</v>
      </c>
      <c r="F23" s="21">
        <v>0</v>
      </c>
      <c r="G23" s="21">
        <f t="shared" si="5"/>
        <v>0</v>
      </c>
    </row>
    <row r="24" spans="1:7" x14ac:dyDescent="0.2">
      <c r="A24" s="49" t="s">
        <v>16</v>
      </c>
      <c r="B24" s="21">
        <v>0</v>
      </c>
      <c r="C24" s="21">
        <v>0</v>
      </c>
      <c r="D24" s="21">
        <f t="shared" si="4"/>
        <v>0</v>
      </c>
      <c r="E24" s="21">
        <v>0</v>
      </c>
      <c r="F24" s="21">
        <v>0</v>
      </c>
      <c r="G24" s="21">
        <f t="shared" si="5"/>
        <v>0</v>
      </c>
    </row>
    <row r="25" spans="1:7" x14ac:dyDescent="0.2">
      <c r="A25" s="49" t="s">
        <v>17</v>
      </c>
      <c r="B25" s="21">
        <v>0</v>
      </c>
      <c r="C25" s="21">
        <v>0</v>
      </c>
      <c r="D25" s="21">
        <f t="shared" si="4"/>
        <v>0</v>
      </c>
      <c r="E25" s="21">
        <v>0</v>
      </c>
      <c r="F25" s="21">
        <v>0</v>
      </c>
      <c r="G25" s="21">
        <f t="shared" si="5"/>
        <v>0</v>
      </c>
    </row>
    <row r="26" spans="1:7" ht="11.4" x14ac:dyDescent="0.2">
      <c r="A26" s="49" t="s">
        <v>28</v>
      </c>
      <c r="B26" s="21">
        <v>0</v>
      </c>
      <c r="C26" s="21">
        <v>0</v>
      </c>
      <c r="D26" s="21">
        <f t="shared" si="4"/>
        <v>0</v>
      </c>
      <c r="E26" s="21">
        <v>0</v>
      </c>
      <c r="F26" s="21">
        <v>0</v>
      </c>
      <c r="G26" s="21">
        <f t="shared" si="5"/>
        <v>0</v>
      </c>
    </row>
    <row r="27" spans="1:7" ht="11.4" x14ac:dyDescent="0.2">
      <c r="A27" s="49" t="s">
        <v>29</v>
      </c>
      <c r="B27" s="21">
        <v>0</v>
      </c>
      <c r="C27" s="21">
        <v>0</v>
      </c>
      <c r="D27" s="21">
        <f t="shared" si="4"/>
        <v>0</v>
      </c>
      <c r="E27" s="21">
        <v>0</v>
      </c>
      <c r="F27" s="21">
        <v>0</v>
      </c>
      <c r="G27" s="21">
        <f t="shared" si="5"/>
        <v>0</v>
      </c>
    </row>
    <row r="28" spans="1:7" ht="20.399999999999999" x14ac:dyDescent="0.2">
      <c r="A28" s="49" t="s">
        <v>30</v>
      </c>
      <c r="B28" s="18">
        <v>12329273</v>
      </c>
      <c r="C28" s="18">
        <v>1</v>
      </c>
      <c r="D28" s="18">
        <f t="shared" si="4"/>
        <v>12329274</v>
      </c>
      <c r="E28" s="18">
        <v>11096346.699999999</v>
      </c>
      <c r="F28" s="18">
        <v>11096346.699999999</v>
      </c>
      <c r="G28" s="21">
        <f t="shared" si="5"/>
        <v>-1232926.3000000007</v>
      </c>
    </row>
    <row r="29" spans="1:7" ht="20.399999999999999" x14ac:dyDescent="0.2">
      <c r="A29" s="49" t="s">
        <v>22</v>
      </c>
      <c r="B29" s="21">
        <v>0</v>
      </c>
      <c r="C29" s="21">
        <v>0</v>
      </c>
      <c r="D29" s="21">
        <f t="shared" si="4"/>
        <v>0</v>
      </c>
      <c r="E29" s="21">
        <v>0</v>
      </c>
      <c r="F29" s="21">
        <v>0</v>
      </c>
      <c r="G29" s="21">
        <f t="shared" si="5"/>
        <v>0</v>
      </c>
    </row>
    <row r="30" spans="1:7" x14ac:dyDescent="0.2">
      <c r="A30" s="49"/>
      <c r="B30" s="21"/>
      <c r="C30" s="21"/>
      <c r="D30" s="21"/>
      <c r="E30" s="21"/>
      <c r="F30" s="21"/>
      <c r="G30" s="21"/>
    </row>
    <row r="31" spans="1:7" ht="30.6" x14ac:dyDescent="0.2">
      <c r="A31" s="50" t="s">
        <v>37</v>
      </c>
      <c r="B31" s="22">
        <f t="shared" ref="B31:G31" si="6">SUM(B32:B35)</f>
        <v>38011611.670000002</v>
      </c>
      <c r="C31" s="22">
        <f t="shared" si="6"/>
        <v>639746312.60000002</v>
      </c>
      <c r="D31" s="22">
        <f t="shared" si="6"/>
        <v>677757924.26999998</v>
      </c>
      <c r="E31" s="22">
        <f t="shared" si="6"/>
        <v>235860806.71000001</v>
      </c>
      <c r="F31" s="22">
        <f t="shared" si="6"/>
        <v>235860806.71000001</v>
      </c>
      <c r="G31" s="22">
        <f t="shared" si="6"/>
        <v>197849195.03999999</v>
      </c>
    </row>
    <row r="32" spans="1:7" x14ac:dyDescent="0.2">
      <c r="A32" s="49" t="s">
        <v>15</v>
      </c>
      <c r="B32" s="21">
        <v>0</v>
      </c>
      <c r="C32" s="21">
        <v>0</v>
      </c>
      <c r="D32" s="21">
        <f>B32+C32</f>
        <v>0</v>
      </c>
      <c r="E32" s="21">
        <v>0</v>
      </c>
      <c r="F32" s="21">
        <v>0</v>
      </c>
      <c r="G32" s="21">
        <f>F32-B32</f>
        <v>0</v>
      </c>
    </row>
    <row r="33" spans="1:15" ht="11.4" x14ac:dyDescent="0.2">
      <c r="A33" s="49" t="s">
        <v>31</v>
      </c>
      <c r="B33" s="21">
        <v>0</v>
      </c>
      <c r="C33" s="21">
        <v>0</v>
      </c>
      <c r="D33" s="21">
        <f>B33+C33</f>
        <v>0</v>
      </c>
      <c r="E33" s="21">
        <v>0</v>
      </c>
      <c r="F33" s="21">
        <v>0</v>
      </c>
      <c r="G33" s="21">
        <f t="shared" ref="G33:G35" si="7">F33-B33</f>
        <v>0</v>
      </c>
    </row>
    <row r="34" spans="1:15" ht="21.6" x14ac:dyDescent="0.2">
      <c r="A34" s="49" t="s">
        <v>32</v>
      </c>
      <c r="B34" s="21">
        <v>14473866</v>
      </c>
      <c r="C34" s="21">
        <v>48589769.329999998</v>
      </c>
      <c r="D34" s="21">
        <f>B34+C34</f>
        <v>63063635.329999998</v>
      </c>
      <c r="E34" s="21">
        <v>4688410.2699999996</v>
      </c>
      <c r="F34" s="21">
        <v>4688410.2699999996</v>
      </c>
      <c r="G34" s="21">
        <f t="shared" si="7"/>
        <v>-9785455.7300000004</v>
      </c>
    </row>
    <row r="35" spans="1:15" ht="20.399999999999999" x14ac:dyDescent="0.2">
      <c r="A35" s="49" t="s">
        <v>22</v>
      </c>
      <c r="B35" s="21">
        <v>23537745.670000002</v>
      </c>
      <c r="C35" s="21">
        <v>591156543.26999998</v>
      </c>
      <c r="D35" s="21">
        <f>B35+C35</f>
        <v>614694288.93999994</v>
      </c>
      <c r="E35" s="21">
        <v>231172396.44</v>
      </c>
      <c r="F35" s="21">
        <v>231172396.44</v>
      </c>
      <c r="G35" s="21">
        <f t="shared" si="7"/>
        <v>207634650.76999998</v>
      </c>
    </row>
    <row r="36" spans="1:15" x14ac:dyDescent="0.2">
      <c r="A36" s="51"/>
      <c r="B36" s="21"/>
      <c r="C36" s="21"/>
      <c r="D36" s="21"/>
      <c r="E36" s="21"/>
      <c r="F36" s="21"/>
      <c r="G36" s="21"/>
    </row>
    <row r="37" spans="1:15" x14ac:dyDescent="0.2">
      <c r="A37" s="52" t="s">
        <v>33</v>
      </c>
      <c r="B37" s="22">
        <f t="shared" ref="B37:G37" si="8">SUM(B38)</f>
        <v>0</v>
      </c>
      <c r="C37" s="22">
        <f t="shared" si="8"/>
        <v>0</v>
      </c>
      <c r="D37" s="22">
        <f t="shared" si="8"/>
        <v>0</v>
      </c>
      <c r="E37" s="22">
        <f t="shared" si="8"/>
        <v>0</v>
      </c>
      <c r="F37" s="22">
        <f t="shared" si="8"/>
        <v>0</v>
      </c>
      <c r="G37" s="22">
        <f t="shared" si="8"/>
        <v>0</v>
      </c>
    </row>
    <row r="38" spans="1:15" x14ac:dyDescent="0.2">
      <c r="A38" s="49" t="s">
        <v>23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>F38-B38</f>
        <v>0</v>
      </c>
    </row>
    <row r="39" spans="1:15" x14ac:dyDescent="0.2">
      <c r="A39" s="49"/>
      <c r="B39" s="21"/>
      <c r="C39" s="21"/>
      <c r="D39" s="21"/>
      <c r="E39" s="21"/>
      <c r="F39" s="21"/>
      <c r="G39" s="21"/>
    </row>
    <row r="40" spans="1:15" x14ac:dyDescent="0.2">
      <c r="A40" s="53" t="s">
        <v>24</v>
      </c>
      <c r="B40" s="25">
        <f>SUM(B37+B31+B21)</f>
        <v>50340884.670000002</v>
      </c>
      <c r="C40" s="25">
        <f t="shared" ref="C40:G40" si="9">SUM(C37+C31+C21)</f>
        <v>639746313.60000002</v>
      </c>
      <c r="D40" s="25">
        <f t="shared" si="9"/>
        <v>690087198.26999998</v>
      </c>
      <c r="E40" s="25">
        <f t="shared" si="9"/>
        <v>246957153.41</v>
      </c>
      <c r="F40" s="25">
        <f t="shared" si="9"/>
        <v>246957153.41</v>
      </c>
      <c r="G40" s="32">
        <f t="shared" si="9"/>
        <v>196616268.73999998</v>
      </c>
      <c r="I40" s="23"/>
      <c r="J40" s="23"/>
      <c r="K40" s="23"/>
      <c r="L40" s="23"/>
      <c r="M40" s="23"/>
      <c r="N40" s="23"/>
      <c r="O40" s="24"/>
    </row>
    <row r="41" spans="1:15" x14ac:dyDescent="0.2">
      <c r="A41" s="10"/>
      <c r="B41" s="27"/>
      <c r="C41" s="27"/>
      <c r="D41" s="27"/>
      <c r="E41" s="29" t="s">
        <v>25</v>
      </c>
      <c r="F41" s="33"/>
      <c r="G41" s="31">
        <f>G40</f>
        <v>196616268.73999998</v>
      </c>
    </row>
    <row r="42" spans="1:15" x14ac:dyDescent="0.2">
      <c r="B42" s="24"/>
      <c r="C42" s="24"/>
      <c r="D42" s="24"/>
      <c r="E42" s="24"/>
      <c r="F42" s="24"/>
      <c r="G42" s="24"/>
    </row>
    <row r="43" spans="1:15" ht="21.6" x14ac:dyDescent="0.2">
      <c r="A43" s="11" t="s">
        <v>34</v>
      </c>
    </row>
    <row r="44" spans="1:15" ht="11.4" x14ac:dyDescent="0.2">
      <c r="A44" s="12" t="s">
        <v>35</v>
      </c>
    </row>
    <row r="45" spans="1:15" ht="11.4" x14ac:dyDescent="0.2">
      <c r="A45" s="12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56" max="6" man="1"/>
  </rowBreaks>
  <colBreaks count="1" manualBreakCount="1">
    <brk id="7" max="1048575" man="1"/>
  </colBreaks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Lupita</cp:lastModifiedBy>
  <cp:revision/>
  <cp:lastPrinted>2024-10-30T16:37:35Z</cp:lastPrinted>
  <dcterms:created xsi:type="dcterms:W3CDTF">2012-12-11T20:48:19Z</dcterms:created>
  <dcterms:modified xsi:type="dcterms:W3CDTF">2024-10-30T16:42:27Z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