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">ESF!$A$1:$H$160</definedName>
  </definedNames>
  <calcPr calcId="162913" concurrentCalc="0"/>
</workbook>
</file>

<file path=xl/calcChain.xml><?xml version="1.0" encoding="utf-8"?>
<calcChain xmlns="http://schemas.openxmlformats.org/spreadsheetml/2006/main">
  <c r="C96" i="59" l="1"/>
  <c r="D123" i="59"/>
  <c r="D122" i="59"/>
  <c r="D121" i="59"/>
  <c r="D119" i="59"/>
  <c r="D118" i="59"/>
  <c r="D117" i="59"/>
  <c r="D116" i="59"/>
  <c r="D115" i="59"/>
  <c r="D114" i="59"/>
  <c r="D113" i="59"/>
  <c r="D112" i="59"/>
  <c r="D111" i="59"/>
  <c r="C209" i="60"/>
  <c r="C207" i="60"/>
  <c r="D15" i="62"/>
  <c r="C15" i="62"/>
  <c r="C41" i="59"/>
  <c r="C32" i="59"/>
  <c r="C9" i="60"/>
  <c r="C79" i="62"/>
  <c r="C78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/>
  <c r="C58" i="60"/>
  <c r="D46" i="62"/>
  <c r="C46" i="62"/>
  <c r="C73" i="60"/>
  <c r="C146" i="59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/>
  <c r="C7" i="64"/>
  <c r="C15" i="63"/>
  <c r="C7" i="63"/>
  <c r="C39" i="64"/>
  <c r="C20" i="63"/>
  <c r="H2" i="65"/>
  <c r="E2" i="60"/>
  <c r="H2" i="59"/>
  <c r="E2" i="62"/>
  <c r="E2" i="61"/>
  <c r="D216" i="60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<sst xmlns="http://schemas.openxmlformats.org/spreadsheetml/2006/main" count="892" uniqueCount="628">
  <si>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</si>
  <si>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</si>
  <si>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</si>
  <si>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</si>
  <si>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</si>
  <si>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</si>
  <si>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</si>
  <si>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</si>
  <si>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</si>
  <si>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</si>
  <si>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</si>
  <si>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</si>
  <si>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</si>
  <si>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</si>
  <si>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</si>
  <si>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</si>
  <si>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</si>
  <si>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</si>
  <si>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</si>
  <si>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</si>
  <si>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</si>
  <si>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</si>
  <si>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</si>
  <si>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</si>
  <si>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</si>
  <si>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</si>
  <si>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</si>
  <si>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</si>
  <si>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</si>
  <si>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</si>
  <si>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</si>
  <si>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</si>
  <si>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</si>
  <si>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</si>
  <si>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</si>
  <si>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</si>
  <si>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</si>
  <si>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</si>
  <si>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</si>
  <si>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</si>
  <si>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</si>
  <si>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</si>
  <si>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</si>
  <si>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</si>
  <si>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</si>
  <si>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</si>
  <si>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</si>
  <si>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</si>
  <si>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</si>
  <si>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</si>
  <si>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</si>
  <si>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</si>
  <si>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</si>
  <si>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</si>
  <si>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</si>
  <si>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</si>
  <si>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</si>
  <si>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</si>
  <si>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</si>
  <si>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</si>
  <si>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</si>
  <si>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</si>
  <si>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</si>
  <si>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</si>
  <si>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</si>
  <si>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</si>
  <si>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</si>
  <si>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</si>
  <si>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</si>
  <si>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</si>
  <si>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</si>
  <si>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</si>
  <si>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</si>
  <si>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</si>
  <si>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</si>
  <si>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</si>
  <si>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</si>
  <si>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</si>
  <si>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</si>
  <si>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</si>
  <si>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</si>
  <si>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</si>
  <si>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</si>
  <si>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</si>
  <si>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</si>
  <si>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</si>
  <si>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</si>
  <si>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</si>
  <si>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</si>
  <si>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</si>
  <si>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</si>
  <si>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</si>
  <si>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</si>
  <si>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</si>
  <si>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</si>
  <si>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</si>
  <si>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</si>
  <si>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</si>
  <si>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</si>
  <si>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</si>
  <si>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</si>
  <si>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</si>
  <si>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</si>
  <si>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</si>
  <si>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</si>
  <si>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</si>
  <si>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</si>
  <si>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</si>
  <si>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</si>
  <si>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</si>
  <si>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</si>
  <si>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</si>
  <si>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</si>
  <si>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</si>
  <si>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</si>
  <si>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</si>
  <si>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</si>
  <si>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</si>
  <si>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</si>
  <si>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</si>
  <si>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</si>
  <si>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</si>
  <si>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</si>
  <si>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</si>
  <si>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</si>
  <si>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</si>
  <si>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</si>
  <si>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</si>
  <si>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</si>
  <si>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</si>
  <si>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</si>
  <si>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</si>
  <si>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</si>
  <si>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</si>
  <si>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</si>
  <si>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</si>
  <si>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</si>
  <si>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</si>
  <si>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</si>
  <si>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</si>
  <si>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</si>
  <si>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</si>
  <si>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</si>
  <si>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</si>
  <si>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</si>
  <si>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</si>
  <si>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</si>
  <si>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</si>
  <si>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</si>
  <si>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</si>
  <si>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</si>
  <si>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</si>
  <si>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</si>
  <si>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</si>
  <si>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</si>
  <si>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</si>
  <si>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</si>
  <si>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</si>
  <si>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</si>
  <si>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</si>
  <si>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</si>
  <si>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</si>
  <si>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</si>
  <si>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</si>
  <si>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</si>
  <si>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</si>
  <si>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</si>
  <si>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</si>
  <si>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</si>
  <si>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</si>
  <si>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</si>
  <si>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</si>
  <si>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</si>
  <si>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</si>
  <si>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</si>
  <si>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</si>
  <si>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</si>
  <si>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</si>
  <si>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</si>
  <si>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</si>
  <si>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</si>
  <si>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</si>
  <si>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</si>
  <si>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</si>
  <si>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</si>
  <si>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</si>
  <si>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</si>
  <si>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</si>
  <si>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</si>
  <si>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</si>
  <si>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</si>
  <si>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</si>
  <si>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</si>
  <si>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</si>
  <si>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</si>
  <si>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</si>
  <si>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</si>
  <si>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</si>
  <si>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</si>
  <si>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</si>
  <si>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</si>
  <si>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</si>
  <si>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</si>
  <si>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</si>
  <si>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</si>
  <si>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</si>
  <si>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</si>
  <si>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</si>
  <si>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</si>
  <si>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</si>
  <si>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</si>
  <si>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</si>
  <si>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</si>
  <si>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</si>
  <si>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</si>
  <si>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</si>
  <si>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</si>
  <si>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</si>
  <si>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</si>
  <si>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</si>
  <si>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</si>
  <si>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</si>
  <si>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</si>
  <si>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</si>
  <si>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</si>
  <si>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</si>
  <si>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</si>
  <si>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</si>
  <si>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</si>
  <si>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</si>
  <si>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</si>
  <si>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</si>
  <si>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</si>
  <si>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</si>
  <si>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</si>
  <si>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</si>
  <si>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</si>
  <si>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</si>
  <si>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</si>
  <si>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</si>
  <si>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</si>
  <si>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</si>
  <si>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</si>
  <si>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</si>
  <si>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</si>
  <si>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</si>
  <si>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</si>
  <si>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</si>
  <si>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</si>
  <si>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</si>
  <si>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</si>
  <si>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</si>
  <si>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</si>
  <si>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</si>
  <si>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</si>
  <si>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</si>
  <si>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</si>
  <si>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</si>
  <si>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</si>
  <si>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</si>
  <si>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</si>
  <si>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</si>
  <si>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</si>
  <si>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</si>
  <si>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</si>
  <si>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</si>
  <si>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</si>
  <si>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</si>
  <si>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</si>
  <si>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</si>
  <si>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</si>
  <si>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</si>
  <si>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</si>
  <si>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</si>
  <si>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</si>
  <si>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</si>
  <si>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</si>
  <si>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</si>
  <si>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</si>
  <si>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</si>
  <si>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</si>
  <si>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</si>
  <si>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</si>
  <si>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</si>
  <si>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</si>
  <si>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</si>
  <si>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</si>
  <si>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</si>
  <si>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</si>
  <si>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</si>
  <si>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</si>
  <si>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</si>
  <si>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</si>
  <si>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</si>
  <si>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</si>
  <si>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</si>
  <si>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</si>
  <si>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</si>
  <si>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</si>
  <si>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</si>
  <si>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</si>
  <si>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</si>
  <si>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</si>
  <si>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</si>
  <si>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</si>
  <si>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</si>
  <si>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</si>
  <si>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</si>
  <si>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</si>
  <si>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</si>
  <si>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</si>
  <si>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</si>
  <si>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</si>
  <si>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</si>
  <si>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</si>
  <si>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</si>
  <si>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</si>
  <si>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</si>
  <si>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</si>
  <si>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</si>
  <si>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</si>
  <si>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</si>
  <si>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</si>
  <si>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</si>
  <si>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</si>
  <si>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</si>
  <si>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</si>
  <si>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</si>
  <si>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</si>
  <si>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</si>
  <si>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</si>
  <si>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</si>
  <si>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</si>
  <si>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</si>
  <si>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</si>
  <si>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</si>
  <si>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</si>
  <si>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</si>
  <si>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</si>
  <si>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</si>
  <si>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</si>
  <si>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</si>
  <si>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</si>
  <si>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</si>
  <si>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</si>
  <si>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</si>
  <si>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</si>
  <si>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</si>
  <si>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</si>
  <si>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</si>
  <si>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</si>
  <si>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</si>
  <si>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</si>
  <si>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</si>
  <si>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</si>
  <si>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</si>
  <si>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</si>
  <si>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</si>
  <si>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</si>
  <si>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</si>
  <si>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</si>
  <si>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</si>
  <si>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</si>
  <si>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</si>
  <si>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</si>
  <si>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</si>
  <si>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</si>
  <si>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</si>
  <si>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</si>
  <si>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</si>
  <si>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</si>
  <si>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</si>
  <si>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</si>
  <si>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</si>
  <si>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</si>
  <si>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</si>
  <si>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</si>
  <si>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</si>
  <si>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</si>
  <si>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</si>
  <si>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</si>
  <si>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</si>
  <si>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</si>
  <si>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</si>
  <si>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</si>
  <si>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</si>
  <si>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</si>
  <si>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</si>
  <si>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</si>
  <si>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</si>
  <si>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</si>
  <si>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</si>
  <si>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</si>
  <si>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</si>
  <si>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</si>
  <si>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</si>
  <si>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</si>
  <si>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</si>
  <si>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</si>
  <si>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</si>
  <si>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</si>
  <si>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</si>
  <si>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</si>
  <si>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</si>
  <si>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</si>
  <si>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</si>
  <si>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</si>
  <si>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</si>
  <si>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</si>
  <si>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</si>
  <si>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</si>
  <si>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</si>
  <si>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</si>
  <si>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</si>
  <si>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</si>
  <si>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</si>
  <si>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</si>
  <si>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</si>
  <si>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</si>
  <si>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</si>
  <si>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</si>
  <si>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</si>
  <si>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</si>
  <si>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</si>
  <si>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</si>
  <si>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</si>
  <si>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</si>
  <si>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</si>
  <si>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</si>
  <si>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</si>
  <si>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</si>
  <si>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</si>
  <si>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</si>
  <si>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</si>
  <si>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</si>
  <si>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</si>
  <si>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</si>
  <si>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</si>
  <si>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</si>
  <si>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</si>
  <si>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</si>
  <si>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</si>
  <si>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</si>
  <si>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</si>
  <si>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</si>
  <si>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</si>
  <si>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</si>
  <si>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</si>
  <si>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</si>
  <si>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</si>
  <si>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</si>
  <si>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</si>
  <si>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</si>
  <si>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</si>
  <si>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</si>
  <si>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</si>
  <si>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</si>
  <si>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</si>
  <si>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</si>
  <si>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</si>
  <si>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</si>
  <si>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</si>
  <si>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</si>
  <si>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</si>
  <si>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</si>
  <si>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</si>
  <si>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</si>
  <si>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</si>
  <si>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</si>
  <si>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</si>
  <si>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</si>
  <si>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</si>
  <si>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</si>
  <si>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</si>
  <si>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</si>
  <si>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</si>
  <si>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</si>
  <si>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</si>
  <si>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</si>
  <si>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</si>
  <si>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</si>
  <si>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</si>
  <si>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</si>
  <si>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</si>
  <si>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</si>
  <si>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</si>
  <si>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</si>
  <si>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</si>
  <si>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</si>
  <si>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</si>
  <si>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</si>
  <si>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</si>
  <si>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</si>
  <si>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</si>
  <si>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</si>
  <si>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</si>
  <si>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</si>
  <si>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</si>
  <si>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</si>
  <si>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</si>
  <si>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</si>
  <si>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</si>
  <si>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</si>
  <si>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</si>
  <si>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</si>
  <si>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</si>
  <si>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</si>
  <si>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</si>
  <si>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</si>
  <si>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</si>
  <si>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</si>
  <si>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</si>
  <si>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</si>
  <si>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</si>
  <si>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</si>
  <si>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</si>
  <si>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</si>
  <si>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</si>
  <si>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</si>
  <si>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</si>
  <si>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</si>
  <si>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</si>
  <si>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</si>
  <si>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</si>
  <si>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</si>
  <si>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</si>
  <si>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</si>
  <si>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</si>
  <si>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</si>
  <si>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</si>
  <si>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</si>
  <si>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</si>
  <si>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</si>
  <si>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</si>
  <si>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</si>
  <si>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</si>
  <si>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</si>
  <si>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</si>
  <si>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</si>
  <si>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</si>
  <si>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</si>
  <si>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</si>
  <si>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</si>
  <si>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</si>
  <si>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</si>
  <si>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</si>
  <si>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</si>
  <si>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</si>
  <si>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</si>
  <si>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</si>
  <si>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</si>
  <si>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</si>
  <si>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</si>
  <si>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</si>
  <si>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</si>
  <si>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</si>
  <si>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</si>
  <si>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</si>
  <si>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</si>
  <si>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</si>
  <si>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</si>
  <si>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</si>
  <si>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</si>
  <si>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</si>
  <si>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</si>
  <si>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</si>
  <si>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</si>
  <si>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</si>
  <si>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</si>
  <si>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</si>
  <si>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</si>
  <si>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</si>
  <si>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</si>
  <si>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</si>
  <si>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</si>
  <si>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</si>
  <si>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</si>
  <si>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</si>
  <si>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</si>
  <si>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</si>
  <si>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</si>
  <si>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</si>
  <si>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</si>
  <si>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</si>
  <si>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</si>
  <si>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</si>
  <si>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</si>
  <si>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</si>
  <si>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</si>
  <si>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</si>
  <si>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</si>
  <si>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</si>
  <si>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</si>
  <si>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</si>
  <si>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</si>
  <si>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</si>
  <si>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</si>
  <si>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</si>
  <si>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</si>
  <si>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</si>
  <si>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</si>
  <si>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</si>
  <si>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</si>
  <si>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</si>
  <si>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</si>
  <si>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</si>
  <si>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</si>
  <si>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</si>
  <si>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</si>
  <si>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</si>
  <si>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</si>
  <si>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</si>
  <si>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</si>
  <si>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</si>
  <si>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</si>
  <si>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</si>
  <si>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</si>
  <si>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</si>
  <si>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</si>
  <si>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</si>
  <si>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</si>
  <si>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</si>
  <si>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</si>
  <si>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</si>
  <si>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</si>
  <si>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</si>
  <si>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INSTITUTO DE FORMACIÓN EN SEGURIDAD PÚBLICA DEL ESTADO DE GUANAJUATO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</si>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</sst>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1" fillId="0" borderId="0" xfId="0" applyFont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2084717</xdr:colOff>
      <xdr:row>152</xdr:row>
      <xdr:rowOff>134789</xdr:rowOff>
    </xdr:from>
    <xdr:to>
      <xdr:col>2</xdr:col>
      <xdr:colOff>504645</xdr:colOff>
      <xdr:row>158</xdr:row>
      <xdr:rowOff>6260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749670" y="22284907"/>
          <a:ext cx="2724150" cy="7341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  <xdr:twoCellAnchor>
    <xdr:from>
      <xdr:col>4</xdr:col>
      <xdr:colOff>1455708</xdr:colOff>
      <xdr:row>152</xdr:row>
      <xdr:rowOff>71887</xdr:rowOff>
    </xdr:from>
    <xdr:to>
      <xdr:col>6</xdr:col>
      <xdr:colOff>677893</xdr:colOff>
      <xdr:row>159</xdr:row>
      <xdr:rowOff>8447</xdr:rowOff>
    </xdr:to>
    <xdr:sp macro="" textlink="">
      <xdr:nvSpPr>
        <xdr:cNvPr id="3" name="CuadroTexto 2"/>
        <xdr:cNvSpPr txBox="1"/>
      </xdr:nvSpPr>
      <xdr:spPr>
        <a:xfrm>
          <a:off x="8797147" y="22797099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5181601</xdr:colOff>
      <xdr:row>226</xdr:row>
      <xdr:rowOff>85725</xdr:rowOff>
    </xdr:from>
    <xdr:to>
      <xdr:col>4</xdr:col>
      <xdr:colOff>161926</xdr:colOff>
      <xdr:row>232</xdr:row>
      <xdr:rowOff>95250</xdr:rowOff>
    </xdr:to>
    <xdr:sp macro="" textlink="">
      <xdr:nvSpPr>
        <xdr:cNvPr id="3" name="CuadroTexto 2"/>
        <xdr:cNvSpPr txBox="1"/>
      </xdr:nvSpPr>
      <xdr:spPr>
        <a:xfrm>
          <a:off x="5848351" y="34661475"/>
          <a:ext cx="26098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409575</xdr:colOff>
      <xdr:row>226</xdr:row>
      <xdr:rowOff>76200</xdr:rowOff>
    </xdr:from>
    <xdr:to>
      <xdr:col>1</xdr:col>
      <xdr:colOff>3133725</xdr:colOff>
      <xdr:row>229</xdr:row>
      <xdr:rowOff>114987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1076325" y="34651950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31</xdr:row>
      <xdr:rowOff>95250</xdr:rowOff>
    </xdr:from>
    <xdr:to>
      <xdr:col>4</xdr:col>
      <xdr:colOff>657225</xdr:colOff>
      <xdr:row>38</xdr:row>
      <xdr:rowOff>38100</xdr:rowOff>
    </xdr:to>
    <xdr:sp macro="" textlink="">
      <xdr:nvSpPr>
        <xdr:cNvPr id="2" name="CuadroTexto 1"/>
        <xdr:cNvSpPr txBox="1"/>
      </xdr:nvSpPr>
      <xdr:spPr>
        <a:xfrm>
          <a:off x="4562475" y="5095875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0</xdr:colOff>
      <xdr:row>31</xdr:row>
      <xdr:rowOff>85725</xdr:rowOff>
    </xdr:from>
    <xdr:to>
      <xdr:col>1</xdr:col>
      <xdr:colOff>2724150</xdr:colOff>
      <xdr:row>35</xdr:row>
      <xdr:rowOff>19737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66750" y="5086350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83</xdr:row>
      <xdr:rowOff>114300</xdr:rowOff>
    </xdr:from>
    <xdr:to>
      <xdr:col>1</xdr:col>
      <xdr:colOff>2562225</xdr:colOff>
      <xdr:row>87</xdr:row>
      <xdr:rowOff>48312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04825" y="12544425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  <xdr:twoCellAnchor>
    <xdr:from>
      <xdr:col>2</xdr:col>
      <xdr:colOff>0</xdr:colOff>
      <xdr:row>83</xdr:row>
      <xdr:rowOff>76200</xdr:rowOff>
    </xdr:from>
    <xdr:to>
      <xdr:col>4</xdr:col>
      <xdr:colOff>495300</xdr:colOff>
      <xdr:row>90</xdr:row>
      <xdr:rowOff>19050</xdr:rowOff>
    </xdr:to>
    <xdr:sp macro="" textlink="">
      <xdr:nvSpPr>
        <xdr:cNvPr id="3" name="CuadroTexto 2"/>
        <xdr:cNvSpPr txBox="1"/>
      </xdr:nvSpPr>
      <xdr:spPr>
        <a:xfrm>
          <a:off x="4895850" y="12506325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3095625</xdr:colOff>
      <xdr:row>25</xdr:row>
      <xdr:rowOff>19050</xdr:rowOff>
    </xdr:from>
    <xdr:to>
      <xdr:col>3</xdr:col>
      <xdr:colOff>314325</xdr:colOff>
      <xdr:row>31</xdr:row>
      <xdr:rowOff>104775</xdr:rowOff>
    </xdr:to>
    <xdr:sp macro="" textlink="">
      <xdr:nvSpPr>
        <xdr:cNvPr id="2" name="CuadroTexto 1"/>
        <xdr:cNvSpPr txBox="1"/>
      </xdr:nvSpPr>
      <xdr:spPr>
        <a:xfrm>
          <a:off x="3314700" y="4791075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2638425</xdr:colOff>
      <xdr:row>28</xdr:row>
      <xdr:rowOff>86412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33350" y="4781550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95250</xdr:rowOff>
    </xdr:from>
    <xdr:to>
      <xdr:col>1</xdr:col>
      <xdr:colOff>2476500</xdr:colOff>
      <xdr:row>47</xdr:row>
      <xdr:rowOff>29262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0" y="7000875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  <xdr:twoCellAnchor>
    <xdr:from>
      <xdr:col>1</xdr:col>
      <xdr:colOff>2828925</xdr:colOff>
      <xdr:row>43</xdr:row>
      <xdr:rowOff>104775</xdr:rowOff>
    </xdr:from>
    <xdr:to>
      <xdr:col>3</xdr:col>
      <xdr:colOff>114300</xdr:colOff>
      <xdr:row>50</xdr:row>
      <xdr:rowOff>47625</xdr:rowOff>
    </xdr:to>
    <xdr:sp macro="" textlink="">
      <xdr:nvSpPr>
        <xdr:cNvPr id="3" name="CuadroTexto 2"/>
        <xdr:cNvSpPr txBox="1"/>
      </xdr:nvSpPr>
      <xdr:spPr>
        <a:xfrm>
          <a:off x="3076575" y="7010400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2933700</xdr:colOff>
      <xdr:row>53</xdr:row>
      <xdr:rowOff>66675</xdr:rowOff>
    </xdr:from>
    <xdr:to>
      <xdr:col>2</xdr:col>
      <xdr:colOff>1085850</xdr:colOff>
      <xdr:row>57</xdr:row>
      <xdr:rowOff>687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3600450" y="8353425"/>
          <a:ext cx="2724150" cy="5055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</a:p>
        <a:p>
          <a:pPr algn="ctr"/>
          <a:r>
            <a:rPr lang="es-ES" sz="1000">
              <a:effectLst/>
            </a:rPr>
            <a:t>Director General</a:t>
          </a:r>
        </a:p>
        <a:p>
          <a:pPr algn="ctr"/>
          <a:r>
            <a:rPr lang="es-ES" sz="1000">
              <a:effectLst/>
            </a:rPr>
            <a:t>INFOSPE</a:t>
          </a:r>
        </a:p>
      </xdr:txBody>
    </xdr:sp>
    <xdr:clientData/>
  </xdr:twoCellAnchor>
  <xdr:twoCellAnchor>
    <xdr:from>
      <xdr:col>6</xdr:col>
      <xdr:colOff>962025</xdr:colOff>
      <xdr:row>54</xdr:row>
      <xdr:rowOff>28575</xdr:rowOff>
    </xdr:from>
    <xdr:to>
      <xdr:col>8</xdr:col>
      <xdr:colOff>847725</xdr:colOff>
      <xdr:row>60</xdr:row>
      <xdr:rowOff>114300</xdr:rowOff>
    </xdr:to>
    <xdr:sp macro="" textlink="">
      <xdr:nvSpPr>
        <xdr:cNvPr id="3" name="CuadroTexto 2"/>
        <xdr:cNvSpPr txBox="1"/>
      </xdr:nvSpPr>
      <xdr:spPr>
        <a:xfrm>
          <a:off x="11811000" y="8458200"/>
          <a:ext cx="26098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  <a:endParaRPr lang="es-MX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 de los Ángeles Arroyo Delgado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Coordinadora de Administración y Finanzas</a:t>
          </a:r>
          <a:endParaRPr lang="es-MX" sz="1000">
            <a:effectLst/>
          </a:endParaRPr>
        </a:p>
        <a:p>
          <a:pPr algn="ctr"/>
          <a:r>
            <a:rPr lang="es-E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INFOSPE</a:t>
          </a:r>
          <a:endParaRPr lang="es-MX" sz="1000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197</v>
      </c>
      <c r="E1" s="17">
        <v>2020</v>
      </c>
    </row>
    <row r="2" spans="1:5" ht="18.95" customHeight="1" x14ac:dyDescent="0.2">
      <c r="A2" s="142" t="s">
        <v>509</v>
      </c>
      <c r="B2" s="142"/>
      <c r="C2" s="38"/>
      <c r="D2" s="16" t="s">
        <v>199</v>
      </c>
      <c r="E2" s="19" t="s">
        <v>200</v>
      </c>
    </row>
    <row r="3" spans="1:5" ht="18.95" customHeight="1" x14ac:dyDescent="0.2">
      <c r="A3" s="143" t="s">
        <v>627</v>
      </c>
      <c r="B3" s="143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opLeftCell="A8" workbookViewId="0">
      <selection activeCell="F20" sqref="F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506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502</v>
      </c>
      <c r="B4" s="154"/>
      <c r="C4" s="155"/>
    </row>
    <row r="5" spans="1:3" s="40" customFormat="1" x14ac:dyDescent="0.2">
      <c r="A5" s="60" t="s">
        <v>542</v>
      </c>
      <c r="B5" s="60"/>
      <c r="C5" s="61">
        <v>61594907.359999999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92.78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92.78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48771771.950000003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48771771.950000003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12823228.189999998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25" workbookViewId="0">
      <selection activeCell="A41" sqref="A41:XFD43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507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502</v>
      </c>
      <c r="B4" s="154"/>
      <c r="C4" s="155"/>
    </row>
    <row r="5" spans="1:3" x14ac:dyDescent="0.2">
      <c r="A5" s="91" t="s">
        <v>555</v>
      </c>
      <c r="B5" s="60"/>
      <c r="C5" s="84">
        <v>29067381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19882285.25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120617.72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19761667.530000001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9185095.75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0" zoomScaleNormal="80" workbookViewId="0">
      <selection activeCell="B57" sqref="B5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197</v>
      </c>
      <c r="H1" s="30">
        <v>2020</v>
      </c>
    </row>
    <row r="2" spans="1:10" ht="18.95" customHeight="1" x14ac:dyDescent="0.2">
      <c r="A2" s="146" t="s">
        <v>508</v>
      </c>
      <c r="B2" s="162"/>
      <c r="C2" s="162"/>
      <c r="D2" s="162"/>
      <c r="E2" s="162"/>
      <c r="F2" s="162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5" t="s">
        <v>35</v>
      </c>
      <c r="B5" s="165"/>
      <c r="C5" s="165"/>
      <c r="D5" s="165"/>
      <c r="E5" s="165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6" t="s">
        <v>37</v>
      </c>
      <c r="C10" s="166"/>
      <c r="D10" s="166"/>
      <c r="E10" s="166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6" t="s">
        <v>39</v>
      </c>
      <c r="C12" s="166"/>
      <c r="D12" s="166"/>
      <c r="E12" s="166"/>
    </row>
    <row r="13" spans="1:8" s="131" customFormat="1" ht="26.1" customHeight="1" x14ac:dyDescent="0.2">
      <c r="A13" s="135" t="s">
        <v>621</v>
      </c>
      <c r="B13" s="166" t="s">
        <v>40</v>
      </c>
      <c r="C13" s="166"/>
      <c r="D13" s="166"/>
      <c r="E13" s="166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7"/>
  <sheetViews>
    <sheetView zoomScaleNormal="100" workbookViewId="0">
      <selection sqref="A1:H160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197</v>
      </c>
      <c r="H1" s="27">
        <v>2020</v>
      </c>
    </row>
    <row r="2" spans="1:8" s="18" customFormat="1" ht="18.95" customHeight="1" x14ac:dyDescent="0.25">
      <c r="A2" s="144" t="s">
        <v>198</v>
      </c>
      <c r="B2" s="145"/>
      <c r="C2" s="145"/>
      <c r="D2" s="145"/>
      <c r="E2" s="145"/>
      <c r="F2" s="145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1544461.67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8000</v>
      </c>
      <c r="D21" s="26">
        <v>8000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31615119.600000001</v>
      </c>
      <c r="D27" s="26">
        <v>31615119.600000001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19882285.25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120617.72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19761667.530000001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22806221.359999999</v>
      </c>
      <c r="D62" s="26">
        <f t="shared" ref="D62:E62" si="0">SUM(D63:D70)</f>
        <v>0</v>
      </c>
      <c r="E62" s="26">
        <f t="shared" si="0"/>
        <v>10335367.460000001</v>
      </c>
    </row>
    <row r="63" spans="1:9" x14ac:dyDescent="0.2">
      <c r="A63" s="24">
        <v>1241</v>
      </c>
      <c r="B63" s="22" t="s">
        <v>245</v>
      </c>
      <c r="C63" s="26">
        <v>5267815.3499999996</v>
      </c>
      <c r="D63" s="26">
        <v>0</v>
      </c>
      <c r="E63" s="26">
        <v>3292014.77</v>
      </c>
    </row>
    <row r="64" spans="1:9" x14ac:dyDescent="0.2">
      <c r="A64" s="24">
        <v>1242</v>
      </c>
      <c r="B64" s="22" t="s">
        <v>246</v>
      </c>
      <c r="C64" s="26">
        <v>1383912.56</v>
      </c>
      <c r="D64" s="26">
        <v>0</v>
      </c>
      <c r="E64" s="26">
        <v>683612.42</v>
      </c>
    </row>
    <row r="65" spans="1:9" x14ac:dyDescent="0.2">
      <c r="A65" s="24">
        <v>1243</v>
      </c>
      <c r="B65" s="22" t="s">
        <v>247</v>
      </c>
      <c r="C65" s="26">
        <v>1564361.81</v>
      </c>
      <c r="D65" s="26">
        <v>0</v>
      </c>
      <c r="E65" s="26">
        <v>711888.68</v>
      </c>
    </row>
    <row r="66" spans="1:9" x14ac:dyDescent="0.2">
      <c r="A66" s="24">
        <v>1244</v>
      </c>
      <c r="B66" s="22" t="s">
        <v>248</v>
      </c>
      <c r="C66" s="26">
        <v>7177417.1900000004</v>
      </c>
      <c r="D66" s="26">
        <v>0</v>
      </c>
      <c r="E66" s="26">
        <v>4840628.8600000003</v>
      </c>
    </row>
    <row r="67" spans="1:9" x14ac:dyDescent="0.2">
      <c r="A67" s="24">
        <v>1245</v>
      </c>
      <c r="B67" s="22" t="s">
        <v>249</v>
      </c>
      <c r="C67" s="26">
        <v>2112573.54</v>
      </c>
      <c r="D67" s="26">
        <v>0</v>
      </c>
      <c r="E67" s="26">
        <v>5525</v>
      </c>
    </row>
    <row r="68" spans="1:9" x14ac:dyDescent="0.2">
      <c r="A68" s="24">
        <v>1246</v>
      </c>
      <c r="B68" s="22" t="s">
        <v>250</v>
      </c>
      <c r="C68" s="26">
        <v>5300140.91</v>
      </c>
      <c r="D68" s="26">
        <v>0</v>
      </c>
      <c r="E68" s="26">
        <v>801697.73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368893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368893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318541.01999999996</v>
      </c>
      <c r="D110" s="26">
        <f>SUM(D111:D119)</f>
        <v>318541.01999999996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0.06</v>
      </c>
      <c r="D111" s="26">
        <f>C111</f>
        <v>0.06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14594.29</v>
      </c>
      <c r="D112" s="26">
        <f t="shared" ref="D112:D119" si="1">C112</f>
        <v>14594.29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302647.12</v>
      </c>
      <c r="D117" s="26">
        <f t="shared" si="1"/>
        <v>302647.12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1299.55</v>
      </c>
      <c r="D119" s="26">
        <f t="shared" si="1"/>
        <v>1299.55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  <row r="194" spans="3:3" x14ac:dyDescent="0.2">
      <c r="C194" s="22">
        <v>0</v>
      </c>
    </row>
    <row r="196" spans="3:3" x14ac:dyDescent="0.2">
      <c r="C196" s="22">
        <v>0</v>
      </c>
    </row>
    <row r="197" spans="3:3" x14ac:dyDescent="0.2">
      <c r="C197" s="22">
        <v>0</v>
      </c>
    </row>
    <row r="198" spans="3:3" x14ac:dyDescent="0.2">
      <c r="C198" s="22">
        <v>0</v>
      </c>
    </row>
    <row r="199" spans="3:3" x14ac:dyDescent="0.2">
      <c r="C199" s="22">
        <v>0</v>
      </c>
    </row>
    <row r="200" spans="3:3" x14ac:dyDescent="0.2">
      <c r="C200" s="22">
        <v>0</v>
      </c>
    </row>
    <row r="202" spans="3:3" x14ac:dyDescent="0.2">
      <c r="C202" s="22">
        <v>0</v>
      </c>
    </row>
    <row r="204" spans="3:3" x14ac:dyDescent="0.2">
      <c r="C204" s="22">
        <v>0</v>
      </c>
    </row>
    <row r="206" spans="3:3" x14ac:dyDescent="0.2">
      <c r="C206" s="22">
        <v>0</v>
      </c>
    </row>
    <row r="207" spans="3:3" x14ac:dyDescent="0.2">
      <c r="C207" s="22">
        <v>0</v>
      </c>
    </row>
    <row r="208" spans="3:3" x14ac:dyDescent="0.2">
      <c r="C208" s="22">
        <v>0</v>
      </c>
    </row>
    <row r="209" spans="3:3" x14ac:dyDescent="0.2">
      <c r="C209" s="22">
        <v>0</v>
      </c>
    </row>
    <row r="210" spans="3:3" x14ac:dyDescent="0.2">
      <c r="C210" s="22">
        <v>0</v>
      </c>
    </row>
    <row r="211" spans="3:3" x14ac:dyDescent="0.2">
      <c r="C211" s="22">
        <v>0</v>
      </c>
    </row>
    <row r="212" spans="3:3" x14ac:dyDescent="0.2">
      <c r="C212" s="22">
        <v>0</v>
      </c>
    </row>
    <row r="213" spans="3:3" x14ac:dyDescent="0.2">
      <c r="C213" s="22">
        <v>0</v>
      </c>
    </row>
    <row r="214" spans="3:3" x14ac:dyDescent="0.2">
      <c r="C214" s="22">
        <v>0</v>
      </c>
    </row>
    <row r="217" spans="3:3" x14ac:dyDescent="0.2">
      <c r="C217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1" activePane="bottomLeft" state="frozen"/>
      <selection activeCell="A14" sqref="A14:B14"/>
      <selection pane="bottomLeft" activeCell="B39" sqref="B3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1"/>
  <sheetViews>
    <sheetView zoomScaleNormal="100" workbookViewId="0">
      <selection activeCell="B231" sqref="B23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197</v>
      </c>
      <c r="E1" s="27">
        <v>2020</v>
      </c>
    </row>
    <row r="2" spans="1:5" s="18" customFormat="1" ht="18.95" customHeight="1" x14ac:dyDescent="0.25">
      <c r="A2" s="142" t="s">
        <v>311</v>
      </c>
      <c r="B2" s="142"/>
      <c r="C2" s="142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12823135.41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12823135.41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12823135.41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92.78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92.78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92.78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9185095.75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9185095.75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7966803.75</v>
      </c>
      <c r="D101" s="59">
        <f t="shared" ref="D101:D164" si="0">C101/$C$99</f>
        <v>0.86736207948621546</v>
      </c>
      <c r="E101" s="58"/>
    </row>
    <row r="102" spans="1:5" x14ac:dyDescent="0.2">
      <c r="A102" s="56">
        <v>5111</v>
      </c>
      <c r="B102" s="53" t="s">
        <v>370</v>
      </c>
      <c r="C102" s="57">
        <v>1737225.06</v>
      </c>
      <c r="D102" s="59">
        <f t="shared" si="0"/>
        <v>0.18913521505750228</v>
      </c>
      <c r="E102" s="58"/>
    </row>
    <row r="103" spans="1:5" x14ac:dyDescent="0.2">
      <c r="A103" s="56">
        <v>5112</v>
      </c>
      <c r="B103" s="53" t="s">
        <v>371</v>
      </c>
      <c r="C103" s="57">
        <v>1717169.17</v>
      </c>
      <c r="D103" s="59">
        <f t="shared" si="0"/>
        <v>0.18695168964351841</v>
      </c>
      <c r="E103" s="58"/>
    </row>
    <row r="104" spans="1:5" x14ac:dyDescent="0.2">
      <c r="A104" s="56">
        <v>5113</v>
      </c>
      <c r="B104" s="53" t="s">
        <v>372</v>
      </c>
      <c r="C104" s="57">
        <v>1600086.86</v>
      </c>
      <c r="D104" s="59">
        <f t="shared" si="0"/>
        <v>0.17420470113226638</v>
      </c>
      <c r="E104" s="58"/>
    </row>
    <row r="105" spans="1:5" x14ac:dyDescent="0.2">
      <c r="A105" s="56">
        <v>5114</v>
      </c>
      <c r="B105" s="53" t="s">
        <v>373</v>
      </c>
      <c r="C105" s="57">
        <v>607877.16</v>
      </c>
      <c r="D105" s="59">
        <f t="shared" si="0"/>
        <v>6.6180819073116362E-2</v>
      </c>
      <c r="E105" s="58"/>
    </row>
    <row r="106" spans="1:5" x14ac:dyDescent="0.2">
      <c r="A106" s="56">
        <v>5115</v>
      </c>
      <c r="B106" s="53" t="s">
        <v>374</v>
      </c>
      <c r="C106" s="57">
        <v>2299687.2000000002</v>
      </c>
      <c r="D106" s="59">
        <f t="shared" si="0"/>
        <v>0.25037160880984832</v>
      </c>
      <c r="E106" s="58"/>
    </row>
    <row r="107" spans="1:5" x14ac:dyDescent="0.2">
      <c r="A107" s="56">
        <v>5116</v>
      </c>
      <c r="B107" s="53" t="s">
        <v>375</v>
      </c>
      <c r="C107" s="57">
        <v>4758.3</v>
      </c>
      <c r="D107" s="59">
        <f t="shared" si="0"/>
        <v>5.1804576996380253E-4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282341.96000000002</v>
      </c>
      <c r="D108" s="59">
        <f t="shared" si="0"/>
        <v>3.0739141723155148E-2</v>
      </c>
      <c r="E108" s="58"/>
    </row>
    <row r="109" spans="1:5" x14ac:dyDescent="0.2">
      <c r="A109" s="56">
        <v>5121</v>
      </c>
      <c r="B109" s="53" t="s">
        <v>377</v>
      </c>
      <c r="C109" s="57">
        <v>23416.77</v>
      </c>
      <c r="D109" s="59">
        <f t="shared" si="0"/>
        <v>2.549431234834977E-3</v>
      </c>
      <c r="E109" s="58"/>
    </row>
    <row r="110" spans="1:5" x14ac:dyDescent="0.2">
      <c r="A110" s="56">
        <v>5122</v>
      </c>
      <c r="B110" s="53" t="s">
        <v>378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6978.83</v>
      </c>
      <c r="D112" s="59">
        <f t="shared" si="0"/>
        <v>7.5979937389329883E-4</v>
      </c>
      <c r="E112" s="58"/>
    </row>
    <row r="113" spans="1:5" x14ac:dyDescent="0.2">
      <c r="A113" s="56">
        <v>5125</v>
      </c>
      <c r="B113" s="53" t="s">
        <v>381</v>
      </c>
      <c r="C113" s="57">
        <v>12826.01</v>
      </c>
      <c r="D113" s="59">
        <f t="shared" si="0"/>
        <v>1.3963937175069732E-3</v>
      </c>
      <c r="E113" s="58"/>
    </row>
    <row r="114" spans="1:5" x14ac:dyDescent="0.2">
      <c r="A114" s="56">
        <v>5126</v>
      </c>
      <c r="B114" s="53" t="s">
        <v>382</v>
      </c>
      <c r="C114" s="57">
        <v>239120.35</v>
      </c>
      <c r="D114" s="59">
        <f t="shared" si="0"/>
        <v>2.6033517396919895E-2</v>
      </c>
      <c r="E114" s="58"/>
    </row>
    <row r="115" spans="1:5" x14ac:dyDescent="0.2">
      <c r="A115" s="56">
        <v>5127</v>
      </c>
      <c r="B115" s="53" t="s">
        <v>383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935950.04</v>
      </c>
      <c r="D118" s="59">
        <f t="shared" si="0"/>
        <v>0.10189877879062938</v>
      </c>
      <c r="E118" s="58"/>
    </row>
    <row r="119" spans="1:5" x14ac:dyDescent="0.2">
      <c r="A119" s="56">
        <v>5131</v>
      </c>
      <c r="B119" s="53" t="s">
        <v>387</v>
      </c>
      <c r="C119" s="57">
        <v>10039.27</v>
      </c>
      <c r="D119" s="59">
        <f t="shared" si="0"/>
        <v>1.092995682706955E-3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69109.039999999994</v>
      </c>
      <c r="D121" s="59">
        <f t="shared" si="0"/>
        <v>7.524041325317702E-3</v>
      </c>
      <c r="E121" s="58"/>
    </row>
    <row r="122" spans="1:5" x14ac:dyDescent="0.2">
      <c r="A122" s="56">
        <v>5134</v>
      </c>
      <c r="B122" s="53" t="s">
        <v>390</v>
      </c>
      <c r="C122" s="57">
        <v>237264.24</v>
      </c>
      <c r="D122" s="59">
        <f t="shared" si="0"/>
        <v>2.5831438937367637E-2</v>
      </c>
      <c r="E122" s="58"/>
    </row>
    <row r="123" spans="1:5" x14ac:dyDescent="0.2">
      <c r="A123" s="56">
        <v>5135</v>
      </c>
      <c r="B123" s="53" t="s">
        <v>391</v>
      </c>
      <c r="C123" s="57">
        <v>355506.41</v>
      </c>
      <c r="D123" s="59">
        <f t="shared" si="0"/>
        <v>3.8704703758804034E-2</v>
      </c>
      <c r="E123" s="58"/>
    </row>
    <row r="124" spans="1:5" x14ac:dyDescent="0.2">
      <c r="A124" s="56">
        <v>5136</v>
      </c>
      <c r="B124" s="53" t="s">
        <v>392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393</v>
      </c>
      <c r="C125" s="57">
        <v>6856</v>
      </c>
      <c r="D125" s="59">
        <f t="shared" si="0"/>
        <v>7.4642662271648071E-4</v>
      </c>
      <c r="E125" s="58"/>
    </row>
    <row r="126" spans="1:5" x14ac:dyDescent="0.2">
      <c r="A126" s="56">
        <v>5138</v>
      </c>
      <c r="B126" s="53" t="s">
        <v>394</v>
      </c>
      <c r="C126" s="57">
        <v>40749.550000000003</v>
      </c>
      <c r="D126" s="59">
        <f t="shared" si="0"/>
        <v>4.4364861411488286E-3</v>
      </c>
      <c r="E126" s="58"/>
    </row>
    <row r="127" spans="1:5" x14ac:dyDescent="0.2">
      <c r="A127" s="56">
        <v>5139</v>
      </c>
      <c r="B127" s="53" t="s">
        <v>395</v>
      </c>
      <c r="C127" s="57">
        <v>216425.53</v>
      </c>
      <c r="D127" s="59">
        <f t="shared" si="0"/>
        <v>2.3562686322567732E-2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8" spans="2:2" ht="12.75" x14ac:dyDescent="0.2">
      <c r="B228" s="140"/>
    </row>
    <row r="229" spans="2:2" ht="12.75" x14ac:dyDescent="0.2">
      <c r="B229" s="140"/>
    </row>
    <row r="230" spans="2:2" ht="12.75" x14ac:dyDescent="0.2">
      <c r="B230" s="140"/>
    </row>
    <row r="231" spans="2:2" ht="12.75" x14ac:dyDescent="0.2">
      <c r="B231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4" fitToHeight="3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11"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9" sqref="A29:XFD30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197</v>
      </c>
      <c r="E1" s="30">
        <v>2020</v>
      </c>
    </row>
    <row r="2" spans="1:5" ht="18.95" customHeight="1" x14ac:dyDescent="0.2">
      <c r="A2" s="146" t="s">
        <v>476</v>
      </c>
      <c r="B2" s="146"/>
      <c r="C2" s="146"/>
      <c r="D2" s="29" t="s">
        <v>199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65310043.060000002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3638132.44</v>
      </c>
    </row>
    <row r="15" spans="1:5" x14ac:dyDescent="0.2">
      <c r="A15" s="35">
        <v>3220</v>
      </c>
      <c r="B15" s="31" t="s">
        <v>481</v>
      </c>
      <c r="C15" s="36">
        <v>0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A74" sqref="A74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197</v>
      </c>
      <c r="E1" s="30">
        <v>2020</v>
      </c>
    </row>
    <row r="2" spans="1:5" s="37" customFormat="1" ht="18.95" customHeight="1" x14ac:dyDescent="0.25">
      <c r="A2" s="146" t="s">
        <v>494</v>
      </c>
      <c r="B2" s="146"/>
      <c r="C2" s="146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3377103.1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3377103.1</v>
      </c>
      <c r="D15" s="36">
        <f>SUM(D8:D14)</f>
        <v>0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19882285.25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120617.72</v>
      </c>
    </row>
    <row r="26" spans="1:5" x14ac:dyDescent="0.2">
      <c r="A26" s="35">
        <v>1236</v>
      </c>
      <c r="B26" s="31" t="s">
        <v>242</v>
      </c>
      <c r="C26" s="36">
        <v>19761667.530000001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22806221.359999999</v>
      </c>
    </row>
    <row r="29" spans="1:5" x14ac:dyDescent="0.2">
      <c r="A29" s="35">
        <v>1241</v>
      </c>
      <c r="B29" s="31" t="s">
        <v>245</v>
      </c>
      <c r="C29" s="36">
        <v>5267815.3499999996</v>
      </c>
    </row>
    <row r="30" spans="1:5" x14ac:dyDescent="0.2">
      <c r="A30" s="35">
        <v>1242</v>
      </c>
      <c r="B30" s="31" t="s">
        <v>246</v>
      </c>
      <c r="C30" s="36">
        <v>1383912.56</v>
      </c>
    </row>
    <row r="31" spans="1:5" x14ac:dyDescent="0.2">
      <c r="A31" s="35">
        <v>1243</v>
      </c>
      <c r="B31" s="31" t="s">
        <v>247</v>
      </c>
      <c r="C31" s="36">
        <v>1564361.81</v>
      </c>
    </row>
    <row r="32" spans="1:5" x14ac:dyDescent="0.2">
      <c r="A32" s="35">
        <v>1244</v>
      </c>
      <c r="B32" s="31" t="s">
        <v>248</v>
      </c>
      <c r="C32" s="36">
        <v>7177417.1900000004</v>
      </c>
    </row>
    <row r="33" spans="1:5" x14ac:dyDescent="0.2">
      <c r="A33" s="35">
        <v>1245</v>
      </c>
      <c r="B33" s="31" t="s">
        <v>249</v>
      </c>
      <c r="C33" s="36">
        <v>2112573.54</v>
      </c>
    </row>
    <row r="34" spans="1:5" x14ac:dyDescent="0.2">
      <c r="A34" s="35">
        <v>1246</v>
      </c>
      <c r="B34" s="31" t="s">
        <v>250</v>
      </c>
      <c r="C34" s="36">
        <v>5300140.91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368893</v>
      </c>
    </row>
    <row r="38" spans="1:5" x14ac:dyDescent="0.2">
      <c r="A38" s="35">
        <v>1251</v>
      </c>
      <c r="B38" s="31" t="s">
        <v>255</v>
      </c>
      <c r="C38" s="36">
        <v>368893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elena pc</cp:lastModifiedBy>
  <cp:lastPrinted>2020-08-10T00:05:22Z</cp:lastPrinted>
  <dcterms:created xsi:type="dcterms:W3CDTF">2012-12-11T20:36:24Z</dcterms:created>
  <dcterms:modified xsi:type="dcterms:W3CDTF">2020-08-10T00:05:28Z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