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4TRIMESTRE2020\Admin Contenidos 4T2020\PRESUPUESTAL\"/>
    </mc:Choice>
  </mc:AlternateContent>
  <xr:revisionPtr revIDLastSave="0" documentId="13_ncr:1_{BC3A163E-C7CD-4757-AE8C-74DE4E98B9AD}" xr6:coauthVersionLast="36" xr6:coauthVersionMax="36" xr10:uidLastSave="{00000000-0000-0000-0000-000000000000}"/>
  <bookViews>
    <workbookView xWindow="0" yWindow="0" windowWidth="20490" windowHeight="7590" xr2:uid="{49CFCC96-62BD-45B9-8BC7-AE3A6CED0386}"/>
  </bookViews>
  <sheets>
    <sheet name="CtasAdmvas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>[2]TOTAL!#REF!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C35" i="1"/>
  <c r="B35" i="1"/>
  <c r="G34" i="1"/>
  <c r="G33" i="1"/>
  <c r="G32" i="1"/>
  <c r="G31" i="1"/>
  <c r="D30" i="1"/>
  <c r="G30" i="1" s="1"/>
  <c r="D28" i="1"/>
  <c r="G28" i="1" s="1"/>
  <c r="F22" i="1"/>
  <c r="E22" i="1"/>
  <c r="C22" i="1"/>
  <c r="B22" i="1"/>
  <c r="D21" i="1"/>
  <c r="G21" i="1" s="1"/>
  <c r="D20" i="1"/>
  <c r="G20" i="1" s="1"/>
  <c r="D19" i="1"/>
  <c r="G19" i="1" s="1"/>
  <c r="D18" i="1"/>
  <c r="D22" i="1" s="1"/>
  <c r="F12" i="1"/>
  <c r="E12" i="1"/>
  <c r="C12" i="1"/>
  <c r="B12" i="1"/>
  <c r="D11" i="1"/>
  <c r="G11" i="1" s="1"/>
  <c r="D10" i="1"/>
  <c r="G10" i="1" s="1"/>
  <c r="G9" i="1"/>
  <c r="D9" i="1"/>
  <c r="D8" i="1"/>
  <c r="G8" i="1" s="1"/>
  <c r="D7" i="1"/>
  <c r="G7" i="1" s="1"/>
  <c r="D6" i="1"/>
  <c r="G6" i="1" s="1"/>
  <c r="G5" i="1"/>
  <c r="D5" i="1"/>
  <c r="D12" i="1" l="1"/>
  <c r="G12" i="1" s="1"/>
  <c r="G35" i="1"/>
  <c r="D35" i="1"/>
  <c r="G18" i="1"/>
  <c r="G22" i="1" s="1"/>
</calcChain>
</file>

<file path=xl/sharedStrings.xml><?xml version="1.0" encoding="utf-8"?>
<sst xmlns="http://schemas.openxmlformats.org/spreadsheetml/2006/main" count="55" uniqueCount="32">
  <si>
    <t>Cuenta Pública 2020
Procuraduría Estatal de Protección de Niñas, Niños y Adolescentes del Estado de Guanajuato
Estado Analítico del Ejercicio del Presupuesto de Egresos
Clasificación Administrativa  
Del 1 de Enero al 31 de Diciembre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</si>
  <si>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</si>
  <si>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</si>
  <si>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</si>
  <si>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</si>
  <si>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</si>
  <si>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</si>
  <si>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</si>
  <si>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</si>
  <si>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</si>
  <si>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</si>
  <si>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PROCURADOR</t>
  </si>
  <si>
    <t>0102 DIRECCIÓN ADMINISTRATIVA</t>
  </si>
  <si>
    <t>0103 ÓRGANO INTERNO DE CONTROL DE LA PEP</t>
  </si>
  <si>
    <t>0104 SUBPROCURADURÍA DE MEDIDAS DE PROTE</t>
  </si>
  <si>
    <t>0105 SUBP. ACOGIMIENTO FAMILIAR Y ADOPCI</t>
  </si>
  <si>
    <t>0106 SUBPROCURADURÍA DE SERVICIOS JURÍDI</t>
  </si>
  <si>
    <t>0107 SUBP. ATENCIÓN A CENTROS ASISTENCIA</t>
  </si>
  <si>
    <t>Total del Gasto</t>
  </si>
  <si>
    <t>“Bajo protesta de decir verdad declaramos que los Estados Financieros y sus notas, son razonablemente correctos y son responsabilidad del emisor”.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</si>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</sst>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" fontId="6" fillId="4" borderId="12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2" applyFont="1"/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4" fillId="3" borderId="0" xfId="2" applyFont="1" applyFill="1"/>
    <xf numFmtId="0" fontId="2" fillId="2" borderId="6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/>
    </xf>
    <xf numFmtId="0" fontId="1" fillId="0" borderId="7" xfId="0" applyFont="1" applyFill="1" applyBorder="1" applyProtection="1">
      <protection locked="0"/>
    </xf>
    <xf numFmtId="3" fontId="5" fillId="3" borderId="8" xfId="3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Protection="1">
      <protection locked="0"/>
    </xf>
    <xf numFmtId="3" fontId="5" fillId="3" borderId="4" xfId="3" applyNumberFormat="1" applyFont="1" applyFill="1" applyBorder="1" applyAlignment="1">
      <alignment horizontal="right" vertical="center" wrapText="1"/>
    </xf>
    <xf numFmtId="3" fontId="5" fillId="3" borderId="7" xfId="3" applyNumberFormat="1" applyFont="1" applyFill="1" applyBorder="1" applyAlignment="1">
      <alignment horizontal="right" vertical="center" wrapText="1"/>
    </xf>
    <xf numFmtId="0" fontId="5" fillId="3" borderId="6" xfId="1" applyFont="1" applyFill="1" applyBorder="1" applyAlignment="1">
      <alignment horizontal="justify" vertical="center" wrapText="1"/>
    </xf>
    <xf numFmtId="3" fontId="5" fillId="3" borderId="6" xfId="3" applyNumberFormat="1" applyFont="1" applyFill="1" applyBorder="1" applyAlignment="1">
      <alignment horizontal="right" vertical="center" wrapText="1"/>
    </xf>
    <xf numFmtId="0" fontId="2" fillId="2" borderId="9" xfId="1" applyFont="1" applyFill="1" applyBorder="1" applyAlignment="1">
      <alignment horizontal="center" wrapText="1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1" fillId="0" borderId="0" xfId="1" applyFont="1" applyAlignment="1">
      <alignment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1" fillId="5" borderId="8" xfId="4" applyNumberFormat="1" applyFont="1" applyFill="1" applyBorder="1" applyAlignment="1" applyProtection="1">
      <alignment horizontal="left" vertical="center" wrapText="1"/>
      <protection locked="0"/>
    </xf>
    <xf numFmtId="3" fontId="1" fillId="0" borderId="8" xfId="5" applyNumberFormat="1" applyFont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0" fontId="1" fillId="5" borderId="4" xfId="4" applyNumberFormat="1" applyFont="1" applyFill="1" applyBorder="1" applyAlignment="1" applyProtection="1">
      <alignment horizontal="left" vertical="center" wrapText="1"/>
      <protection locked="0"/>
    </xf>
    <xf numFmtId="3" fontId="1" fillId="0" borderId="4" xfId="5" applyNumberFormat="1" applyFont="1" applyBorder="1" applyAlignment="1">
      <alignment vertical="center"/>
    </xf>
    <xf numFmtId="3" fontId="1" fillId="0" borderId="4" xfId="1" applyNumberFormat="1" applyFont="1" applyBorder="1" applyAlignment="1">
      <alignment vertical="center"/>
    </xf>
    <xf numFmtId="0" fontId="2" fillId="5" borderId="6" xfId="4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5" applyNumberFormat="1" applyFont="1" applyBorder="1" applyAlignment="1">
      <alignment vertical="center"/>
    </xf>
    <xf numFmtId="0" fontId="1" fillId="5" borderId="10" xfId="4" applyNumberFormat="1" applyFont="1" applyFill="1" applyBorder="1" applyAlignment="1" applyProtection="1">
      <alignment horizontal="left" vertical="center" wrapText="1"/>
      <protection locked="0"/>
    </xf>
    <xf numFmtId="0" fontId="1" fillId="0" borderId="4" xfId="1" applyFont="1" applyFill="1" applyBorder="1" applyAlignment="1" applyProtection="1">
      <alignment vertical="center"/>
    </xf>
    <xf numFmtId="3" fontId="1" fillId="0" borderId="4" xfId="1" applyNumberFormat="1" applyFont="1" applyBorder="1" applyAlignment="1" applyProtection="1">
      <alignment horizontal="right" vertical="center"/>
      <protection locked="0"/>
    </xf>
    <xf numFmtId="0" fontId="1" fillId="0" borderId="4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center" vertical="center"/>
    </xf>
    <xf numFmtId="3" fontId="5" fillId="0" borderId="6" xfId="1" applyNumberFormat="1" applyFont="1" applyBorder="1" applyAlignment="1" applyProtection="1">
      <alignment horizontal="right" vertical="center"/>
      <protection locked="0"/>
    </xf>
    <xf numFmtId="3" fontId="2" fillId="0" borderId="10" xfId="5" applyNumberFormat="1" applyFont="1" applyBorder="1" applyAlignment="1">
      <alignment vertical="center"/>
    </xf>
    <xf numFmtId="0" fontId="5" fillId="3" borderId="9" xfId="1" applyFont="1" applyFill="1" applyBorder="1" applyAlignment="1">
      <alignment horizontal="justify" vertical="center" wrapText="1"/>
    </xf>
    <xf numFmtId="3" fontId="5" fillId="3" borderId="10" xfId="3" applyNumberFormat="1" applyFont="1" applyFill="1" applyBorder="1" applyAlignment="1">
      <alignment horizontal="right" vertical="center" wrapText="1"/>
    </xf>
    <xf numFmtId="3" fontId="5" fillId="3" borderId="11" xfId="3" applyNumberFormat="1" applyFont="1" applyFill="1" applyBorder="1" applyAlignment="1">
      <alignment horizontal="right" vertical="center" wrapText="1"/>
    </xf>
    <xf numFmtId="0" fontId="2" fillId="5" borderId="9" xfId="4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5" applyNumberFormat="1" applyFont="1" applyBorder="1" applyAlignment="1">
      <alignment vertical="center"/>
    </xf>
  </cellXfs>
  <cellStyles count="7">
    <cellStyle name="Millares 10" xfId="3" xr:uid="{CDC0BD9C-B3C3-41EB-A958-BE3BC1079F18}"/>
    <cellStyle name="Millares 2 2 2 2" xfId="5" xr:uid="{B4C2F4F9-2069-47D3-8B44-079BDC7B758E}"/>
    <cellStyle name="Millares 5 2 2" xfId="6" xr:uid="{040A56D7-426D-4445-B946-2B8E83F7C8F6}"/>
    <cellStyle name="Normal" xfId="0" builtinId="0"/>
    <cellStyle name="Normal 2 2" xfId="1" xr:uid="{061411BB-5ADD-4E87-97F9-E254628DE873}"/>
    <cellStyle name="Normal 5 3 2" xfId="2" xr:uid="{5A5B147F-D7C1-45D1-A4DB-657A9CA166F5}"/>
    <cellStyle name="SAPBEXstdItem" xfId="4" xr:uid="{7874E7A8-4DB8-467C-A217-C2A5515247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142875</xdr:rowOff>
    </xdr:from>
    <xdr:to>
      <xdr:col>0</xdr:col>
      <xdr:colOff>3781424</xdr:colOff>
      <xdr:row>44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65953DD-0BA9-486F-9ECE-AFBF4F3ADB15}"/>
            </a:ext>
          </a:extLst>
        </xdr:cNvPr>
        <xdr:cNvSpPr txBox="1"/>
      </xdr:nvSpPr>
      <xdr:spPr>
        <a:xfrm>
          <a:off x="0" y="3657600"/>
          <a:ext cx="3781424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762000</xdr:colOff>
      <xdr:row>38</xdr:row>
      <xdr:rowOff>66675</xdr:rowOff>
    </xdr:from>
    <xdr:to>
      <xdr:col>6</xdr:col>
      <xdr:colOff>714375</xdr:colOff>
      <xdr:row>43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09EEFBE-D57D-446F-8873-6B28D1FD2DA8}"/>
            </a:ext>
          </a:extLst>
        </xdr:cNvPr>
        <xdr:cNvSpPr txBox="1"/>
      </xdr:nvSpPr>
      <xdr:spPr>
        <a:xfrm>
          <a:off x="5667375" y="3762375"/>
          <a:ext cx="322897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PNNA/CONTABILIDAD/ESTADOS%20FINANCIEROS/4TRIMESTRE2020/CONAC/Entregable/CONAC/CPA%202020%20Editable%20PP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FF"/>
      <sheetName val="IPF"/>
      <sheetName val="PPI"/>
      <sheetName val="INR"/>
      <sheetName val="Muebles_Contable"/>
      <sheetName val="Inmuebles_Contable"/>
      <sheetName val="DGTOF"/>
      <sheetName val="Rel Cta Banc"/>
      <sheetName val="Esq Bur (libre)"/>
      <sheetName val="InfoAdicional"/>
      <sheetName val="AYS"/>
      <sheetName val="Notas a los Edos Financieros"/>
      <sheetName val="ESF (2)"/>
      <sheetName val="ACT"/>
      <sheetName val="VHP"/>
      <sheetName val="EFE (2)"/>
      <sheetName val="Conciliacion_Ig"/>
      <sheetName val="Conciliacion_Eg"/>
      <sheetName val="Memo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D6A52-E4BF-445A-9493-5A4F6333BC7C}">
  <sheetPr>
    <tabColor theme="4" tint="-0.249977111117893"/>
    <pageSetUpPr fitToPage="1"/>
  </sheetPr>
  <dimension ref="A1:G37"/>
  <sheetViews>
    <sheetView showGridLines="0" tabSelected="1" zoomScaleNormal="100" workbookViewId="0">
      <selection activeCell="A2" sqref="A2:A4"/>
    </sheetView>
  </sheetViews>
  <sheetFormatPr baseColWidth="10" defaultRowHeight="14.25" customHeight="1" x14ac:dyDescent="0.2"/>
  <cols>
    <col min="1" max="1" width="89.83203125" style="4" customWidth="1"/>
    <col min="2" max="7" width="14.33203125" style="4" customWidth="1"/>
    <col min="8" max="16384" width="12" style="4"/>
  </cols>
  <sheetData>
    <row r="1" spans="1:7" ht="69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s="7" customFormat="1" ht="14.25" customHeight="1" x14ac:dyDescent="0.2">
      <c r="A2" s="5" t="s">
        <v>1</v>
      </c>
      <c r="B2" s="6" t="s">
        <v>2</v>
      </c>
      <c r="C2" s="6"/>
      <c r="D2" s="6"/>
      <c r="E2" s="6"/>
      <c r="F2" s="6"/>
      <c r="G2" s="6" t="s">
        <v>3</v>
      </c>
    </row>
    <row r="3" spans="1:7" s="7" customFormat="1" ht="51" x14ac:dyDescent="0.2">
      <c r="A3" s="5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s="7" customFormat="1" ht="14.25" customHeight="1" x14ac:dyDescent="0.2">
      <c r="A4" s="10"/>
      <c r="B4" s="8">
        <v>1</v>
      </c>
      <c r="C4" s="8">
        <v>2</v>
      </c>
      <c r="D4" s="8" t="s">
        <v>9</v>
      </c>
      <c r="E4" s="8">
        <v>4</v>
      </c>
      <c r="F4" s="8">
        <v>5</v>
      </c>
      <c r="G4" s="8" t="s">
        <v>10</v>
      </c>
    </row>
    <row r="5" spans="1:7" s="7" customFormat="1" ht="14.25" customHeight="1" x14ac:dyDescent="0.2">
      <c r="A5" s="11" t="s">
        <v>11</v>
      </c>
      <c r="B5" s="12">
        <v>0</v>
      </c>
      <c r="C5" s="13">
        <v>5094373.57</v>
      </c>
      <c r="D5" s="12">
        <f>+B5+C5</f>
        <v>5094373.57</v>
      </c>
      <c r="E5" s="13">
        <v>4104999.71</v>
      </c>
      <c r="F5" s="13">
        <v>4100946.62</v>
      </c>
      <c r="G5" s="12">
        <f>+D5-E5</f>
        <v>989373.86000000034</v>
      </c>
    </row>
    <row r="6" spans="1:7" s="7" customFormat="1" ht="14.25" customHeight="1" x14ac:dyDescent="0.2">
      <c r="A6" s="11" t="s">
        <v>12</v>
      </c>
      <c r="B6" s="14">
        <v>0</v>
      </c>
      <c r="C6" s="13">
        <v>7659646.54</v>
      </c>
      <c r="D6" s="14">
        <f t="shared" ref="D6:D11" si="0">+B6+C6</f>
        <v>7659646.54</v>
      </c>
      <c r="E6" s="13">
        <v>4639266.0199999996</v>
      </c>
      <c r="F6" s="13">
        <v>4386822.71</v>
      </c>
      <c r="G6" s="14">
        <f t="shared" ref="G6:G12" si="1">+D6-E6</f>
        <v>3020380.5200000005</v>
      </c>
    </row>
    <row r="7" spans="1:7" s="7" customFormat="1" ht="14.25" customHeight="1" x14ac:dyDescent="0.2">
      <c r="A7" s="11" t="s">
        <v>13</v>
      </c>
      <c r="B7" s="14">
        <v>0</v>
      </c>
      <c r="C7" s="13">
        <v>193695.31</v>
      </c>
      <c r="D7" s="14">
        <f t="shared" si="0"/>
        <v>193695.31</v>
      </c>
      <c r="E7" s="13">
        <v>158089.42000000001</v>
      </c>
      <c r="F7" s="13">
        <v>158089.42000000001</v>
      </c>
      <c r="G7" s="14">
        <f t="shared" si="1"/>
        <v>35605.889999999985</v>
      </c>
    </row>
    <row r="8" spans="1:7" s="7" customFormat="1" ht="14.25" customHeight="1" x14ac:dyDescent="0.2">
      <c r="A8" s="11" t="s">
        <v>14</v>
      </c>
      <c r="B8" s="15">
        <v>0</v>
      </c>
      <c r="C8" s="13">
        <v>19150135.59</v>
      </c>
      <c r="D8" s="15">
        <f t="shared" si="0"/>
        <v>19150135.59</v>
      </c>
      <c r="E8" s="13">
        <v>17013031.66</v>
      </c>
      <c r="F8" s="13">
        <v>16636365.949999999</v>
      </c>
      <c r="G8" s="15">
        <f t="shared" si="1"/>
        <v>2137103.9299999997</v>
      </c>
    </row>
    <row r="9" spans="1:7" s="7" customFormat="1" ht="14.25" customHeight="1" x14ac:dyDescent="0.2">
      <c r="A9" s="11" t="s">
        <v>15</v>
      </c>
      <c r="B9" s="14">
        <v>0</v>
      </c>
      <c r="C9" s="13">
        <v>10422987.74</v>
      </c>
      <c r="D9" s="14">
        <f t="shared" si="0"/>
        <v>10422987.74</v>
      </c>
      <c r="E9" s="13">
        <v>8684795.7400000002</v>
      </c>
      <c r="F9" s="13">
        <v>8584795.7400000002</v>
      </c>
      <c r="G9" s="14">
        <f t="shared" si="1"/>
        <v>1738192</v>
      </c>
    </row>
    <row r="10" spans="1:7" s="7" customFormat="1" ht="14.25" customHeight="1" x14ac:dyDescent="0.2">
      <c r="A10" s="11" t="s">
        <v>16</v>
      </c>
      <c r="B10" s="15"/>
      <c r="C10" s="13">
        <v>13227360</v>
      </c>
      <c r="D10" s="14">
        <f t="shared" si="0"/>
        <v>13227360</v>
      </c>
      <c r="E10" s="13">
        <v>10736720.210000001</v>
      </c>
      <c r="F10" s="13">
        <v>10648861.789999999</v>
      </c>
      <c r="G10" s="14">
        <f t="shared" si="1"/>
        <v>2490639.7899999991</v>
      </c>
    </row>
    <row r="11" spans="1:7" s="7" customFormat="1" ht="14.25" customHeight="1" x14ac:dyDescent="0.2">
      <c r="A11" s="11" t="s">
        <v>17</v>
      </c>
      <c r="B11" s="15">
        <v>0</v>
      </c>
      <c r="C11" s="13">
        <v>23123427.16</v>
      </c>
      <c r="D11" s="15">
        <f t="shared" si="0"/>
        <v>23123427.16</v>
      </c>
      <c r="E11" s="13">
        <v>19809681.170000002</v>
      </c>
      <c r="F11" s="13">
        <v>19686666.34</v>
      </c>
      <c r="G11" s="15">
        <f t="shared" si="1"/>
        <v>3313745.9899999984</v>
      </c>
    </row>
    <row r="12" spans="1:7" s="7" customFormat="1" ht="14.25" customHeight="1" x14ac:dyDescent="0.2">
      <c r="A12" s="16" t="s">
        <v>18</v>
      </c>
      <c r="B12" s="17">
        <f>+B11+B9+B8+B7+B6+B5</f>
        <v>0</v>
      </c>
      <c r="C12" s="17">
        <f>SUM(C5:C11)</f>
        <v>78871625.909999996</v>
      </c>
      <c r="D12" s="17">
        <f t="shared" ref="D12:F12" si="2">SUM(D5:D11)</f>
        <v>78871625.909999996</v>
      </c>
      <c r="E12" s="17">
        <f t="shared" si="2"/>
        <v>65146583.930000007</v>
      </c>
      <c r="F12" s="17">
        <f t="shared" si="2"/>
        <v>64202548.569999993</v>
      </c>
      <c r="G12" s="17">
        <f t="shared" si="1"/>
        <v>13725041.979999989</v>
      </c>
    </row>
    <row r="13" spans="1:7" s="7" customFormat="1" ht="14.25" customHeight="1" x14ac:dyDescent="0.2">
      <c r="A13" s="40"/>
      <c r="B13" s="41"/>
      <c r="C13" s="41"/>
      <c r="D13" s="41"/>
      <c r="E13" s="41"/>
      <c r="F13" s="41"/>
      <c r="G13" s="42"/>
    </row>
    <row r="14" spans="1:7" s="21" customFormat="1" ht="78" customHeight="1" x14ac:dyDescent="0.2">
      <c r="A14" s="18" t="s">
        <v>0</v>
      </c>
      <c r="B14" s="19"/>
      <c r="C14" s="19"/>
      <c r="D14" s="19"/>
      <c r="E14" s="19"/>
      <c r="F14" s="19"/>
      <c r="G14" s="20"/>
    </row>
    <row r="15" spans="1:7" s="21" customFormat="1" ht="12.75" x14ac:dyDescent="0.2">
      <c r="A15" s="22" t="s">
        <v>1</v>
      </c>
      <c r="B15" s="23" t="s">
        <v>20</v>
      </c>
      <c r="C15" s="23"/>
      <c r="D15" s="23"/>
      <c r="E15" s="23"/>
      <c r="F15" s="23"/>
      <c r="G15" s="23" t="s">
        <v>3</v>
      </c>
    </row>
    <row r="16" spans="1:7" s="21" customFormat="1" ht="25.5" x14ac:dyDescent="0.2">
      <c r="A16" s="22"/>
      <c r="B16" s="24" t="s">
        <v>4</v>
      </c>
      <c r="C16" s="24" t="s">
        <v>5</v>
      </c>
      <c r="D16" s="24" t="s">
        <v>6</v>
      </c>
      <c r="E16" s="24" t="s">
        <v>7</v>
      </c>
      <c r="F16" s="24" t="s">
        <v>8</v>
      </c>
      <c r="G16" s="23"/>
    </row>
    <row r="17" spans="1:7" s="21" customFormat="1" ht="12.75" x14ac:dyDescent="0.2">
      <c r="A17" s="22"/>
      <c r="B17" s="24">
        <v>1</v>
      </c>
      <c r="C17" s="24">
        <v>2</v>
      </c>
      <c r="D17" s="24" t="s">
        <v>9</v>
      </c>
      <c r="E17" s="24">
        <v>4</v>
      </c>
      <c r="F17" s="24">
        <v>5</v>
      </c>
      <c r="G17" s="24" t="s">
        <v>10</v>
      </c>
    </row>
    <row r="18" spans="1:7" s="21" customFormat="1" ht="12.75" x14ac:dyDescent="0.2">
      <c r="A18" s="25" t="s">
        <v>21</v>
      </c>
      <c r="B18" s="26">
        <v>0</v>
      </c>
      <c r="C18" s="26">
        <v>0</v>
      </c>
      <c r="D18" s="26">
        <f>B18+C18</f>
        <v>0</v>
      </c>
      <c r="E18" s="26">
        <v>0</v>
      </c>
      <c r="F18" s="26">
        <v>0</v>
      </c>
      <c r="G18" s="27">
        <f>D18-E18</f>
        <v>0</v>
      </c>
    </row>
    <row r="19" spans="1:7" s="21" customFormat="1" ht="12.75" x14ac:dyDescent="0.2">
      <c r="A19" s="28" t="s">
        <v>22</v>
      </c>
      <c r="B19" s="29">
        <v>0</v>
      </c>
      <c r="C19" s="29">
        <v>0</v>
      </c>
      <c r="D19" s="29">
        <f>B19+C19</f>
        <v>0</v>
      </c>
      <c r="E19" s="29">
        <v>0</v>
      </c>
      <c r="F19" s="29">
        <v>0</v>
      </c>
      <c r="G19" s="30">
        <f>D19-E19</f>
        <v>0</v>
      </c>
    </row>
    <row r="20" spans="1:7" s="21" customFormat="1" ht="12.75" x14ac:dyDescent="0.2">
      <c r="A20" s="28" t="s">
        <v>23</v>
      </c>
      <c r="B20" s="29">
        <v>0</v>
      </c>
      <c r="C20" s="29">
        <v>0</v>
      </c>
      <c r="D20" s="29">
        <f>B20+C20</f>
        <v>0</v>
      </c>
      <c r="E20" s="29">
        <v>0</v>
      </c>
      <c r="F20" s="29">
        <v>0</v>
      </c>
      <c r="G20" s="30">
        <f>D20-E20</f>
        <v>0</v>
      </c>
    </row>
    <row r="21" spans="1:7" s="21" customFormat="1" ht="12.75" x14ac:dyDescent="0.2">
      <c r="A21" s="28" t="s">
        <v>24</v>
      </c>
      <c r="B21" s="29">
        <v>0</v>
      </c>
      <c r="C21" s="29">
        <v>0</v>
      </c>
      <c r="D21" s="29">
        <f>B21+C21</f>
        <v>0</v>
      </c>
      <c r="E21" s="29">
        <v>0</v>
      </c>
      <c r="F21" s="29">
        <v>0</v>
      </c>
      <c r="G21" s="30">
        <f>D21-E21</f>
        <v>0</v>
      </c>
    </row>
    <row r="22" spans="1:7" s="21" customFormat="1" ht="12.75" x14ac:dyDescent="0.2">
      <c r="A22" s="31" t="s">
        <v>18</v>
      </c>
      <c r="B22" s="32">
        <f>+B18+B19+B20+B21</f>
        <v>0</v>
      </c>
      <c r="C22" s="32">
        <f>+C18+C19+C20+C21</f>
        <v>0</v>
      </c>
      <c r="D22" s="32">
        <f>SUM(D18:D21)</f>
        <v>0</v>
      </c>
      <c r="E22" s="32">
        <f>+E18+E19+E20+E21</f>
        <v>0</v>
      </c>
      <c r="F22" s="32">
        <f>+F18+F19+F20+F21</f>
        <v>0</v>
      </c>
      <c r="G22" s="32">
        <f>SUM(G18:G21)</f>
        <v>0</v>
      </c>
    </row>
    <row r="23" spans="1:7" s="21" customFormat="1" ht="12.75" x14ac:dyDescent="0.2">
      <c r="A23" s="43"/>
      <c r="B23" s="39"/>
      <c r="C23" s="39"/>
      <c r="D23" s="39"/>
      <c r="E23" s="39"/>
      <c r="F23" s="39"/>
      <c r="G23" s="44"/>
    </row>
    <row r="24" spans="1:7" s="21" customFormat="1" ht="73.5" customHeight="1" x14ac:dyDescent="0.2">
      <c r="A24" s="18" t="s">
        <v>0</v>
      </c>
      <c r="B24" s="19"/>
      <c r="C24" s="19"/>
      <c r="D24" s="19"/>
      <c r="E24" s="19"/>
      <c r="F24" s="19"/>
      <c r="G24" s="20"/>
    </row>
    <row r="25" spans="1:7" s="21" customFormat="1" ht="12.75" x14ac:dyDescent="0.2">
      <c r="A25" s="22" t="s">
        <v>1</v>
      </c>
      <c r="B25" s="23" t="s">
        <v>20</v>
      </c>
      <c r="C25" s="23"/>
      <c r="D25" s="23"/>
      <c r="E25" s="23"/>
      <c r="F25" s="23"/>
      <c r="G25" s="23" t="s">
        <v>3</v>
      </c>
    </row>
    <row r="26" spans="1:7" s="21" customFormat="1" ht="38.25" x14ac:dyDescent="0.2">
      <c r="A26" s="22"/>
      <c r="B26" s="24" t="s">
        <v>4</v>
      </c>
      <c r="C26" s="24" t="s">
        <v>5</v>
      </c>
      <c r="D26" s="24" t="s">
        <v>6</v>
      </c>
      <c r="E26" s="24" t="s">
        <v>7</v>
      </c>
      <c r="F26" s="24" t="s">
        <v>8</v>
      </c>
      <c r="G26" s="23"/>
    </row>
    <row r="27" spans="1:7" s="21" customFormat="1" ht="12.75" x14ac:dyDescent="0.2">
      <c r="A27" s="22"/>
      <c r="B27" s="24">
        <v>1</v>
      </c>
      <c r="C27" s="24">
        <v>2</v>
      </c>
      <c r="D27" s="24" t="s">
        <v>9</v>
      </c>
      <c r="E27" s="24">
        <v>4</v>
      </c>
      <c r="F27" s="24">
        <v>5</v>
      </c>
      <c r="G27" s="24" t="s">
        <v>10</v>
      </c>
    </row>
    <row r="28" spans="1:7" s="21" customFormat="1" ht="21" customHeight="1" x14ac:dyDescent="0.2">
      <c r="A28" s="34" t="s">
        <v>25</v>
      </c>
      <c r="B28" s="35">
        <v>0</v>
      </c>
      <c r="C28" s="35">
        <v>78871625.909999996</v>
      </c>
      <c r="D28" s="35">
        <f>B28+C28</f>
        <v>78871625.909999996</v>
      </c>
      <c r="E28" s="35">
        <v>65146583.93</v>
      </c>
      <c r="F28" s="35">
        <v>64202548.57</v>
      </c>
      <c r="G28" s="35">
        <f>D28-E28</f>
        <v>13725041.979999997</v>
      </c>
    </row>
    <row r="29" spans="1:7" s="21" customFormat="1" ht="21" customHeight="1" x14ac:dyDescent="0.2">
      <c r="A29" s="34" t="s">
        <v>26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</row>
    <row r="30" spans="1:7" s="21" customFormat="1" ht="25.5" x14ac:dyDescent="0.2">
      <c r="A30" s="36" t="s">
        <v>27</v>
      </c>
      <c r="B30" s="35">
        <v>0</v>
      </c>
      <c r="C30" s="35">
        <v>0</v>
      </c>
      <c r="D30" s="35">
        <f>B30+C30</f>
        <v>0</v>
      </c>
      <c r="E30" s="35">
        <v>0</v>
      </c>
      <c r="F30" s="35">
        <v>0</v>
      </c>
      <c r="G30" s="35">
        <f>D30-E30</f>
        <v>0</v>
      </c>
    </row>
    <row r="31" spans="1:7" s="21" customFormat="1" ht="21" customHeight="1" x14ac:dyDescent="0.2">
      <c r="A31" s="36" t="s">
        <v>28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f>D31-E31</f>
        <v>0</v>
      </c>
    </row>
    <row r="32" spans="1:7" s="21" customFormat="1" ht="25.5" x14ac:dyDescent="0.2">
      <c r="A32" s="36" t="s">
        <v>29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f>D32-E32</f>
        <v>0</v>
      </c>
    </row>
    <row r="33" spans="1:7" s="21" customFormat="1" ht="21" customHeight="1" x14ac:dyDescent="0.2">
      <c r="A33" s="36" t="s">
        <v>30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f>D33-E33</f>
        <v>0</v>
      </c>
    </row>
    <row r="34" spans="1:7" s="21" customFormat="1" ht="21" customHeight="1" x14ac:dyDescent="0.2">
      <c r="A34" s="36" t="s">
        <v>31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f>D34-E34</f>
        <v>0</v>
      </c>
    </row>
    <row r="35" spans="1:7" s="21" customFormat="1" ht="12.75" x14ac:dyDescent="0.2">
      <c r="A35" s="37" t="s">
        <v>18</v>
      </c>
      <c r="B35" s="38">
        <f t="shared" ref="B35:G35" si="3">SUM(B28:B34)</f>
        <v>0</v>
      </c>
      <c r="C35" s="38">
        <f t="shared" si="3"/>
        <v>78871625.909999996</v>
      </c>
      <c r="D35" s="38">
        <f t="shared" si="3"/>
        <v>78871625.909999996</v>
      </c>
      <c r="E35" s="38">
        <f t="shared" si="3"/>
        <v>65146583.93</v>
      </c>
      <c r="F35" s="38">
        <f t="shared" si="3"/>
        <v>64202548.57</v>
      </c>
      <c r="G35" s="38">
        <f t="shared" si="3"/>
        <v>13725041.979999997</v>
      </c>
    </row>
    <row r="36" spans="1:7" s="21" customFormat="1" ht="15.75" customHeight="1" x14ac:dyDescent="0.2">
      <c r="A36" s="33" t="s">
        <v>19</v>
      </c>
      <c r="B36" s="33"/>
      <c r="C36" s="33"/>
      <c r="D36" s="33"/>
      <c r="E36" s="33"/>
      <c r="F36" s="33"/>
      <c r="G36" s="33"/>
    </row>
    <row r="37" spans="1:7" s="7" customFormat="1" ht="14.25" customHeight="1" x14ac:dyDescent="0.2"/>
  </sheetData>
  <mergeCells count="13">
    <mergeCell ref="A36:G36"/>
    <mergeCell ref="A24:G24"/>
    <mergeCell ref="A25:A27"/>
    <mergeCell ref="B25:F25"/>
    <mergeCell ref="G25:G26"/>
    <mergeCell ref="A1:G1"/>
    <mergeCell ref="A2:A4"/>
    <mergeCell ref="B2:F2"/>
    <mergeCell ref="G2:G3"/>
    <mergeCell ref="A14:G14"/>
    <mergeCell ref="A15:A17"/>
    <mergeCell ref="B15:F15"/>
    <mergeCell ref="G15:G16"/>
  </mergeCells>
  <printOptions horizontalCentered="1"/>
  <pageMargins left="0.78740157480314965" right="0.59055118110236227" top="0.78740157480314965" bottom="0.78740157480314965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CtasAdmvas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cp:lastPrinted>2021-01-30T02:22:44Z</cp:lastPrinted>
  <dcterms:created xsi:type="dcterms:W3CDTF">2021-01-30T02:21:47Z</dcterms:created>
  <dcterms:modified xsi:type="dcterms:W3CDTF">2021-01-30T02:24:19Z</dcterms:modified>
</cp:coreProperties>
</file>