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2TRIMESTRE2020\CONAC\"/>
    </mc:Choice>
  </mc:AlternateContent>
  <xr:revisionPtr revIDLastSave="0" documentId="13_ncr:1_{2851C4C1-9C5F-4B03-A100-9C0D18F5EF6D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EAI!$A$1:$H$58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H31" i="4"/>
  <c r="H39" i="4" s="1"/>
  <c r="E31" i="4"/>
  <c r="E39" i="4" s="1"/>
  <c r="E21" i="4"/>
  <c r="H21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<sst xmlns="http://schemas.openxmlformats.org/spreadsheetml/2006/main" count="99" uniqueCount="51">
  <si>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</si>
  <si>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</si>
  <si>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</si>
  <si>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</si>
  <si>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</si>
  <si>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</si>
  <si>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</si>
  <si>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</si>
  <si>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</si>
  <si>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</si>
  <si>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</si>
  <si>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</si>
  <si>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</si>
  <si>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</si>
  <si>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</si>
  <si>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</si>
  <si>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</si>
  <si>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</si>
  <si>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</si>
  <si>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</si>
  <si>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</si>
  <si>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</si>
  <si>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</si>
  <si>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</si>
  <si>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</si>
  <si>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</si>
  <si>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</si>
  <si>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</si>
  <si>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</si>
  <si>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</si>
  <si>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</si>
  <si>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</si>
  <si>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</si>
  <si>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</si>
  <si>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</si>
  <si>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</si>
  <si>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</si>
  <si>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</si>
  <si>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</si>
  <si>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</si>
  <si>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</si>
  <si>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</si>
  <si>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</si>
  <si>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</si>
  <si>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</si>
  <si>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</si>
  <si>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</si>
  <si>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</si>
  <si>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</si>
  <si>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</si>
  <si>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Procuraduría Estatal de Protección de Niñas, Niños y Adolescentes del Estado de Guanajuato
Estado Analítico de Ingresos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</si>
</sst>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48</xdr:row>
      <xdr:rowOff>0</xdr:rowOff>
    </xdr:from>
    <xdr:to>
      <xdr:col>1</xdr:col>
      <xdr:colOff>3552825</xdr:colOff>
      <xdr:row>52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FC0BA8A-8A19-4F27-B432-3683A91D368E}"/>
            </a:ext>
          </a:extLst>
        </xdr:cNvPr>
        <xdr:cNvSpPr txBox="1"/>
      </xdr:nvSpPr>
      <xdr:spPr>
        <a:xfrm>
          <a:off x="104775" y="9020175"/>
          <a:ext cx="3552825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Mtra. María Teresa Palomino Ramos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Procuradora de Protección de Niñas, Niños y Adolescentes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770255</xdr:colOff>
      <xdr:row>48</xdr:row>
      <xdr:rowOff>9525</xdr:rowOff>
    </xdr:from>
    <xdr:to>
      <xdr:col>7</xdr:col>
      <xdr:colOff>884555</xdr:colOff>
      <xdr:row>52</xdr:row>
      <xdr:rowOff>28575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149C603-13B7-4B55-BD49-CD1BBF4FD044}"/>
            </a:ext>
          </a:extLst>
        </xdr:cNvPr>
        <xdr:cNvSpPr txBox="1"/>
      </xdr:nvSpPr>
      <xdr:spPr>
        <a:xfrm>
          <a:off x="6599555" y="9029700"/>
          <a:ext cx="3228975" cy="59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L.A.P. David Alejandro Villafaña Arroyo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9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Coordinador Administrativo de PEPNNA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activeCell="B6" sqref="B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3600</v>
      </c>
      <c r="E11" s="22">
        <f t="shared" si="2"/>
        <v>3600</v>
      </c>
      <c r="F11" s="22">
        <v>368.56</v>
      </c>
      <c r="G11" s="22">
        <v>368.56</v>
      </c>
      <c r="H11" s="22">
        <f t="shared" si="3"/>
        <v>368.56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85040915.25</v>
      </c>
      <c r="E13" s="22">
        <f t="shared" si="2"/>
        <v>85040915.25</v>
      </c>
      <c r="F13" s="22">
        <v>33327615.050000001</v>
      </c>
      <c r="G13" s="22">
        <v>33327615.050000001</v>
      </c>
      <c r="H13" s="22">
        <f t="shared" si="3"/>
        <v>33327615.050000001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0</v>
      </c>
      <c r="D16" s="23">
        <f t="shared" ref="D16:H16" si="6">SUM(D5:D14)</f>
        <v>85044515.25</v>
      </c>
      <c r="E16" s="23">
        <f t="shared" si="6"/>
        <v>85044515.25</v>
      </c>
      <c r="F16" s="23">
        <f t="shared" si="6"/>
        <v>33327983.609999999</v>
      </c>
      <c r="G16" s="11">
        <f t="shared" si="6"/>
        <v>33327983.609999999</v>
      </c>
      <c r="H16" s="12">
        <f t="shared" si="6"/>
        <v>33327983.609999999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0</v>
      </c>
      <c r="D31" s="26">
        <f t="shared" si="14"/>
        <v>85044515.25</v>
      </c>
      <c r="E31" s="26">
        <f t="shared" si="14"/>
        <v>85044515.25</v>
      </c>
      <c r="F31" s="26">
        <f t="shared" si="14"/>
        <v>33327983.609999999</v>
      </c>
      <c r="G31" s="26">
        <f t="shared" si="14"/>
        <v>33327983.609999999</v>
      </c>
      <c r="H31" s="26">
        <f t="shared" si="14"/>
        <v>33327983.609999999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3600</v>
      </c>
      <c r="E34" s="25">
        <f>C34+D34</f>
        <v>3600</v>
      </c>
      <c r="F34" s="25">
        <v>368.56</v>
      </c>
      <c r="G34" s="25">
        <v>368.56</v>
      </c>
      <c r="H34" s="25">
        <f t="shared" si="15"/>
        <v>368.56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85040915.25</v>
      </c>
      <c r="E35" s="25">
        <f>C35+D35</f>
        <v>85040915.25</v>
      </c>
      <c r="F35" s="25">
        <v>33327615.050000001</v>
      </c>
      <c r="G35" s="25">
        <v>33327615.050000001</v>
      </c>
      <c r="H35" s="25">
        <f t="shared" ref="H35" si="16">G35-C35</f>
        <v>33327615.050000001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0</v>
      </c>
      <c r="D39" s="23">
        <f t="shared" ref="D39:H39" si="18">SUM(D37+D31+D21)</f>
        <v>85044515.25</v>
      </c>
      <c r="E39" s="23">
        <f t="shared" si="18"/>
        <v>85044515.25</v>
      </c>
      <c r="F39" s="23">
        <f t="shared" si="18"/>
        <v>33327983.609999999</v>
      </c>
      <c r="G39" s="23">
        <f t="shared" si="18"/>
        <v>33327983.609999999</v>
      </c>
      <c r="H39" s="12">
        <f t="shared" si="18"/>
        <v>33327983.609999999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31496062992125984" right="0.51181102362204722" top="0.74803149606299213" bottom="0.55118110236220474" header="0.31496062992125984" footer="0.31496062992125984"/>
  <pageSetup scale="69" orientation="landscape" r:id="rId1"/>
  <headerFooter>
    <oddFooter>&amp;CHoja &amp;P</oddFooter>
  </headerFooter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DVILLAFAÑA</cp:lastModifiedBy>
  <cp:lastPrinted>2020-08-10T14:18:35Z</cp:lastPrinted>
  <dcterms:created xsi:type="dcterms:W3CDTF">2012-12-11T20:48:19Z</dcterms:created>
  <dcterms:modified xsi:type="dcterms:W3CDTF">2020-08-10T14:18:39Z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