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03133611-A8AF-4D8B-A372-8F6BF6AFE3E0}" xr6:coauthVersionLast="47" xr6:coauthVersionMax="47" xr10:uidLastSave="{00000000-0000-0000-0000-000000000000}"/>
  <bookViews>
    <workbookView xWindow="3510" yWindow="600" windowWidth="15255" windowHeight="15600" xr2:uid="{6CEA17D0-A831-45C3-B0B8-314B1214A049}"/>
  </bookViews>
  <sheets>
    <sheet name="COG" sheetId="1" r:id="rId1"/>
  </sheets>
  <externalReferences>
    <externalReference r:id="rId2"/>
  </externalReferences>
  <definedNames>
    <definedName name="_xlnm.Print_Area" localSheetId="0">COG!$A$1:$G$88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G76" i="1" s="1"/>
  <c r="G75" i="1"/>
  <c r="D75" i="1"/>
  <c r="D74" i="1"/>
  <c r="G74" i="1" s="1"/>
  <c r="G73" i="1"/>
  <c r="D73" i="1"/>
  <c r="D72" i="1"/>
  <c r="G72" i="1" s="1"/>
  <c r="G71" i="1"/>
  <c r="D71" i="1"/>
  <c r="D70" i="1"/>
  <c r="G70" i="1" s="1"/>
  <c r="F69" i="1"/>
  <c r="E69" i="1"/>
  <c r="C69" i="1"/>
  <c r="D69" i="1" s="1"/>
  <c r="G69" i="1" s="1"/>
  <c r="B69" i="1"/>
  <c r="D68" i="1"/>
  <c r="G68" i="1" s="1"/>
  <c r="G67" i="1"/>
  <c r="D67" i="1"/>
  <c r="D66" i="1"/>
  <c r="G66" i="1" s="1"/>
  <c r="F65" i="1"/>
  <c r="E65" i="1"/>
  <c r="C65" i="1"/>
  <c r="D65" i="1" s="1"/>
  <c r="G65" i="1" s="1"/>
  <c r="B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F57" i="1"/>
  <c r="E57" i="1"/>
  <c r="C57" i="1"/>
  <c r="D57" i="1" s="1"/>
  <c r="G57" i="1" s="1"/>
  <c r="B57" i="1"/>
  <c r="D56" i="1"/>
  <c r="G56" i="1" s="1"/>
  <c r="G55" i="1"/>
  <c r="D55" i="1"/>
  <c r="D54" i="1"/>
  <c r="G54" i="1" s="1"/>
  <c r="F53" i="1"/>
  <c r="E53" i="1"/>
  <c r="C53" i="1"/>
  <c r="D53" i="1" s="1"/>
  <c r="G53" i="1" s="1"/>
  <c r="B53" i="1"/>
  <c r="D52" i="1"/>
  <c r="G52" i="1" s="1"/>
  <c r="G51" i="1"/>
  <c r="D51" i="1"/>
  <c r="D50" i="1"/>
  <c r="G50" i="1" s="1"/>
  <c r="F49" i="1"/>
  <c r="E49" i="1"/>
  <c r="C49" i="1"/>
  <c r="D49" i="1" s="1"/>
  <c r="G49" i="1" s="1"/>
  <c r="B49" i="1"/>
  <c r="D48" i="1"/>
  <c r="G48" i="1" s="1"/>
  <c r="F47" i="1"/>
  <c r="E47" i="1"/>
  <c r="C47" i="1"/>
  <c r="D47" i="1" s="1"/>
  <c r="G47" i="1" s="1"/>
  <c r="B47" i="1"/>
  <c r="D46" i="1"/>
  <c r="G46" i="1" s="1"/>
  <c r="F45" i="1"/>
  <c r="E45" i="1"/>
  <c r="C45" i="1"/>
  <c r="D45" i="1" s="1"/>
  <c r="G45" i="1" s="1"/>
  <c r="B45" i="1"/>
  <c r="F44" i="1"/>
  <c r="E44" i="1"/>
  <c r="E43" i="1" s="1"/>
  <c r="C44" i="1"/>
  <c r="C43" i="1" s="1"/>
  <c r="B44" i="1"/>
  <c r="D44" i="1" s="1"/>
  <c r="G44" i="1" s="1"/>
  <c r="F43" i="1"/>
  <c r="D42" i="1"/>
  <c r="G42" i="1" s="1"/>
  <c r="G41" i="1"/>
  <c r="D41" i="1"/>
  <c r="D40" i="1"/>
  <c r="G40" i="1" s="1"/>
  <c r="D39" i="1"/>
  <c r="G39" i="1" s="1"/>
  <c r="D38" i="1"/>
  <c r="G38" i="1" s="1"/>
  <c r="G37" i="1"/>
  <c r="D37" i="1"/>
  <c r="D36" i="1"/>
  <c r="G36" i="1" s="1"/>
  <c r="D35" i="1"/>
  <c r="G35" i="1" s="1"/>
  <c r="D34" i="1"/>
  <c r="G34" i="1" s="1"/>
  <c r="F33" i="1"/>
  <c r="E33" i="1"/>
  <c r="C33" i="1"/>
  <c r="B33" i="1"/>
  <c r="D33" i="1" s="1"/>
  <c r="G33" i="1" s="1"/>
  <c r="F32" i="1"/>
  <c r="E32" i="1"/>
  <c r="D32" i="1"/>
  <c r="G32" i="1" s="1"/>
  <c r="C32" i="1"/>
  <c r="B32" i="1"/>
  <c r="F31" i="1"/>
  <c r="E31" i="1"/>
  <c r="C31" i="1"/>
  <c r="D31" i="1" s="1"/>
  <c r="G31" i="1" s="1"/>
  <c r="B31" i="1"/>
  <c r="F30" i="1"/>
  <c r="E30" i="1"/>
  <c r="C30" i="1"/>
  <c r="B30" i="1"/>
  <c r="D30" i="1" s="1"/>
  <c r="G30" i="1" s="1"/>
  <c r="F29" i="1"/>
  <c r="E29" i="1"/>
  <c r="C29" i="1"/>
  <c r="B29" i="1"/>
  <c r="D29" i="1" s="1"/>
  <c r="G29" i="1" s="1"/>
  <c r="F28" i="1"/>
  <c r="E28" i="1"/>
  <c r="D28" i="1"/>
  <c r="G28" i="1" s="1"/>
  <c r="C28" i="1"/>
  <c r="B28" i="1"/>
  <c r="F27" i="1"/>
  <c r="E27" i="1"/>
  <c r="C27" i="1"/>
  <c r="C23" i="1" s="1"/>
  <c r="B27" i="1"/>
  <c r="F26" i="1"/>
  <c r="E26" i="1"/>
  <c r="C26" i="1"/>
  <c r="B26" i="1"/>
  <c r="B23" i="1" s="1"/>
  <c r="D23" i="1" s="1"/>
  <c r="G23" i="1" s="1"/>
  <c r="F25" i="1"/>
  <c r="E25" i="1"/>
  <c r="C25" i="1"/>
  <c r="B25" i="1"/>
  <c r="D25" i="1" s="1"/>
  <c r="G25" i="1" s="1"/>
  <c r="F24" i="1"/>
  <c r="F23" i="1" s="1"/>
  <c r="E24" i="1"/>
  <c r="E23" i="1" s="1"/>
  <c r="D24" i="1"/>
  <c r="G24" i="1" s="1"/>
  <c r="C24" i="1"/>
  <c r="B24" i="1"/>
  <c r="F22" i="1"/>
  <c r="E22" i="1"/>
  <c r="C22" i="1"/>
  <c r="B22" i="1"/>
  <c r="D22" i="1" s="1"/>
  <c r="G22" i="1" s="1"/>
  <c r="G21" i="1"/>
  <c r="D21" i="1"/>
  <c r="F20" i="1"/>
  <c r="E20" i="1"/>
  <c r="C20" i="1"/>
  <c r="B20" i="1"/>
  <c r="D20" i="1" s="1"/>
  <c r="G20" i="1" s="1"/>
  <c r="F19" i="1"/>
  <c r="E19" i="1"/>
  <c r="C19" i="1"/>
  <c r="B19" i="1"/>
  <c r="D19" i="1" s="1"/>
  <c r="G19" i="1" s="1"/>
  <c r="F18" i="1"/>
  <c r="F13" i="1" s="1"/>
  <c r="E18" i="1"/>
  <c r="D18" i="1"/>
  <c r="G18" i="1" s="1"/>
  <c r="C18" i="1"/>
  <c r="B18" i="1"/>
  <c r="F17" i="1"/>
  <c r="E17" i="1"/>
  <c r="C17" i="1"/>
  <c r="D17" i="1" s="1"/>
  <c r="G17" i="1" s="1"/>
  <c r="B17" i="1"/>
  <c r="D16" i="1"/>
  <c r="G16" i="1" s="1"/>
  <c r="F15" i="1"/>
  <c r="E15" i="1"/>
  <c r="C15" i="1"/>
  <c r="D15" i="1" s="1"/>
  <c r="G15" i="1" s="1"/>
  <c r="B15" i="1"/>
  <c r="F14" i="1"/>
  <c r="E14" i="1"/>
  <c r="E13" i="1" s="1"/>
  <c r="C14" i="1"/>
  <c r="C13" i="1" s="1"/>
  <c r="B14" i="1"/>
  <c r="D14" i="1" s="1"/>
  <c r="G14" i="1" s="1"/>
  <c r="F12" i="1"/>
  <c r="E12" i="1"/>
  <c r="D12" i="1"/>
  <c r="G12" i="1" s="1"/>
  <c r="C12" i="1"/>
  <c r="B12" i="1"/>
  <c r="D11" i="1"/>
  <c r="G11" i="1" s="1"/>
  <c r="F10" i="1"/>
  <c r="E10" i="1"/>
  <c r="D10" i="1"/>
  <c r="G10" i="1" s="1"/>
  <c r="C10" i="1"/>
  <c r="B10" i="1"/>
  <c r="F9" i="1"/>
  <c r="E9" i="1"/>
  <c r="C9" i="1"/>
  <c r="D9" i="1" s="1"/>
  <c r="G9" i="1" s="1"/>
  <c r="B9" i="1"/>
  <c r="F8" i="1"/>
  <c r="E8" i="1"/>
  <c r="C8" i="1"/>
  <c r="B8" i="1"/>
  <c r="B5" i="1" s="1"/>
  <c r="F7" i="1"/>
  <c r="E7" i="1"/>
  <c r="C7" i="1"/>
  <c r="B7" i="1"/>
  <c r="D7" i="1" s="1"/>
  <c r="G7" i="1" s="1"/>
  <c r="F6" i="1"/>
  <c r="F5" i="1" s="1"/>
  <c r="E6" i="1"/>
  <c r="E5" i="1" s="1"/>
  <c r="C6" i="1"/>
  <c r="B6" i="1"/>
  <c r="D6" i="1" s="1"/>
  <c r="G6" i="1" s="1"/>
  <c r="C5" i="1"/>
  <c r="C77" i="1" s="1"/>
  <c r="D5" i="1" l="1"/>
  <c r="E77" i="1"/>
  <c r="F77" i="1"/>
  <c r="D27" i="1"/>
  <c r="G27" i="1" s="1"/>
  <c r="D8" i="1"/>
  <c r="G8" i="1" s="1"/>
  <c r="B13" i="1"/>
  <c r="D13" i="1" s="1"/>
  <c r="G13" i="1" s="1"/>
  <c r="D26" i="1"/>
  <c r="G26" i="1" s="1"/>
  <c r="B43" i="1"/>
  <c r="D43" i="1" s="1"/>
  <c r="G43" i="1" s="1"/>
  <c r="B77" i="1" l="1"/>
  <c r="D77" i="1"/>
  <c r="G5" i="1"/>
  <c r="G77" i="1" s="1"/>
</calcChain>
</file>

<file path=xl/sharedStrings.xml><?xml version="1.0" encoding="utf-8"?>
<sst xmlns="http://schemas.openxmlformats.org/spreadsheetml/2006/main" count="89" uniqueCount="89">
  <si>
    <t>Fondos Guanajuato de Financiamiento
Estado Analítico del Ejercicio del Presupuesto de Egresos
Clasificación por Objeto del Gasto (Capítulo y Concepto)
Del 1 de Enero al 31 de Diciembre de 2025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</si>
  <si>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</si>
  <si>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</si>
  <si>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</si>
  <si>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</si>
  <si>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</si>
  <si>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</si>
  <si>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</si>
  <si>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</si>
  <si>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</si>
  <si>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</si>
  <si>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</si>
  <si>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</si>
  <si>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</si>
  <si>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</si>
  <si>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</si>
  <si>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</si>
  <si>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</si>
  <si>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</si>
  <si>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</si>
  <si>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</si>
  <si>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</si>
  <si>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</si>
  <si>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</si>
  <si>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</si>
  <si>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</si>
  <si>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</si>
  <si>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</si>
  <si>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</si>
  <si>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</si>
  <si>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</si>
  <si>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</si>
  <si>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</si>
  <si>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</si>
  <si>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</si>
  <si>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</si>
  <si>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</si>
  <si>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</si>
  <si>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</si>
  <si>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</si>
  <si>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</si>
  <si>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</si>
  <si>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</si>
  <si>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</si>
  <si>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</si>
  <si>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</si>
  <si>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</si>
  <si>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</si>
  <si>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</si>
  <si>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</si>
  <si>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</si>
  <si>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</si>
  <si>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</si>
  <si>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</si>
  <si>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</si>
  <si>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</si>
  <si>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</si>
  <si>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</si>
  <si>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</si>
  <si>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</si>
  <si>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</si>
  <si>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</si>
  <si>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</si>
  <si>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</si>
  <si>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</si>
  <si>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</si>
  <si>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</si>
  <si>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</si>
  <si>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</si>
  <si>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</si>
  <si>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</si>
  <si>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</si>
  <si>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</si>
  <si>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</si>
  <si>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</si>
  <si>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</si>
  <si>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</si>
  <si>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</si>
  <si>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</si>
  <si>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</si>
  <si>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</si>
  <si>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</si>
  <si>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</si>
  <si>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</si>
  <si>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Bajo protesta de decir verdad declaramos que los Estados Financieros y sus notas, son razonablemente correctos y son responsabilidad del emisor.</t>
  </si>
  <si>
    <t xml:space="preserve">        Ricardo Martínez Huaracha</t>
  </si>
  <si>
    <t>Fátima Karina López Jiménez</t>
  </si>
  <si>
    <t xml:space="preserve">       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</si>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</sst>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0" fontId="4" fillId="2" borderId="7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/>
    </xf>
    <xf numFmtId="3" fontId="4" fillId="3" borderId="11" xfId="0" applyNumberFormat="1" applyFont="1" applyFill="1" applyBorder="1"/>
    <xf numFmtId="3" fontId="4" fillId="4" borderId="4" xfId="0" applyNumberFormat="1" applyFont="1" applyFill="1" applyBorder="1"/>
    <xf numFmtId="3" fontId="4" fillId="3" borderId="4" xfId="0" applyNumberFormat="1" applyFont="1" applyFill="1" applyBorder="1"/>
    <xf numFmtId="0" fontId="5" fillId="3" borderId="12" xfId="0" applyFont="1" applyFill="1" applyBorder="1" applyAlignment="1">
      <alignment horizontal="left" indent="2"/>
    </xf>
    <xf numFmtId="3" fontId="5" fillId="3" borderId="8" xfId="0" applyNumberFormat="1" applyFont="1" applyFill="1" applyBorder="1"/>
    <xf numFmtId="3" fontId="5" fillId="4" borderId="13" xfId="0" applyNumberFormat="1" applyFont="1" applyFill="1" applyBorder="1"/>
    <xf numFmtId="3" fontId="5" fillId="3" borderId="14" xfId="0" applyNumberFormat="1" applyFont="1" applyFill="1" applyBorder="1"/>
    <xf numFmtId="0" fontId="5" fillId="3" borderId="13" xfId="0" applyFont="1" applyFill="1" applyBorder="1" applyAlignment="1">
      <alignment horizontal="left" indent="2"/>
    </xf>
    <xf numFmtId="3" fontId="5" fillId="3" borderId="13" xfId="0" applyNumberFormat="1" applyFont="1" applyFill="1" applyBorder="1"/>
    <xf numFmtId="0" fontId="5" fillId="3" borderId="14" xfId="0" applyFont="1" applyFill="1" applyBorder="1" applyAlignment="1">
      <alignment horizontal="left" indent="2"/>
    </xf>
    <xf numFmtId="3" fontId="5" fillId="3" borderId="13" xfId="0" applyNumberFormat="1" applyFont="1" applyFill="1" applyBorder="1" applyProtection="1">
      <protection locked="0"/>
    </xf>
    <xf numFmtId="3" fontId="5" fillId="4" borderId="14" xfId="0" applyNumberFormat="1" applyFont="1" applyFill="1" applyBorder="1"/>
    <xf numFmtId="3" fontId="5" fillId="3" borderId="14" xfId="0" applyNumberFormat="1" applyFont="1" applyFill="1" applyBorder="1" applyProtection="1">
      <protection locked="0"/>
    </xf>
    <xf numFmtId="3" fontId="5" fillId="3" borderId="8" xfId="0" applyNumberFormat="1" applyFont="1" applyFill="1" applyBorder="1" applyProtection="1">
      <protection locked="0"/>
    </xf>
    <xf numFmtId="3" fontId="5" fillId="4" borderId="8" xfId="0" applyNumberFormat="1" applyFont="1" applyFill="1" applyBorder="1"/>
    <xf numFmtId="0" fontId="4" fillId="3" borderId="14" xfId="0" applyFont="1" applyFill="1" applyBorder="1" applyAlignment="1">
      <alignment horizontal="left" vertical="center"/>
    </xf>
    <xf numFmtId="3" fontId="4" fillId="3" borderId="14" xfId="0" applyNumberFormat="1" applyFont="1" applyFill="1" applyBorder="1"/>
    <xf numFmtId="3" fontId="4" fillId="3" borderId="13" xfId="0" applyNumberFormat="1" applyFont="1" applyFill="1" applyBorder="1"/>
    <xf numFmtId="3" fontId="4" fillId="4" borderId="13" xfId="0" applyNumberFormat="1" applyFont="1" applyFill="1" applyBorder="1"/>
    <xf numFmtId="3" fontId="4" fillId="3" borderId="8" xfId="0" applyNumberFormat="1" applyFont="1" applyFill="1" applyBorder="1"/>
    <xf numFmtId="0" fontId="5" fillId="3" borderId="14" xfId="0" applyFont="1" applyFill="1" applyBorder="1" applyAlignment="1">
      <alignment horizontal="left" wrapText="1" indent="2"/>
    </xf>
    <xf numFmtId="3" fontId="5" fillId="4" borderId="15" xfId="0" applyNumberFormat="1" applyFont="1" applyFill="1" applyBorder="1"/>
    <xf numFmtId="0" fontId="4" fillId="3" borderId="13" xfId="0" applyFont="1" applyFill="1" applyBorder="1" applyAlignment="1">
      <alignment horizontal="left" vertical="center"/>
    </xf>
    <xf numFmtId="3" fontId="4" fillId="4" borderId="14" xfId="0" applyNumberFormat="1" applyFont="1" applyFill="1" applyBorder="1"/>
    <xf numFmtId="3" fontId="3" fillId="3" borderId="0" xfId="0" applyNumberFormat="1" applyFont="1" applyFill="1" applyProtection="1">
      <protection locked="0"/>
    </xf>
    <xf numFmtId="0" fontId="5" fillId="3" borderId="12" xfId="0" applyFont="1" applyFill="1" applyBorder="1" applyAlignment="1">
      <alignment horizontal="left" wrapText="1" indent="2"/>
    </xf>
    <xf numFmtId="0" fontId="5" fillId="3" borderId="13" xfId="0" applyFont="1" applyFill="1" applyBorder="1" applyAlignment="1">
      <alignment horizontal="left" vertical="center" indent="2"/>
    </xf>
    <xf numFmtId="0" fontId="5" fillId="3" borderId="13" xfId="0" applyFont="1" applyFill="1" applyBorder="1" applyAlignment="1">
      <alignment horizontal="left" wrapText="1" indent="2"/>
    </xf>
    <xf numFmtId="0" fontId="5" fillId="3" borderId="15" xfId="0" applyFont="1" applyFill="1" applyBorder="1" applyAlignment="1">
      <alignment horizontal="left" indent="2"/>
    </xf>
    <xf numFmtId="0" fontId="4" fillId="3" borderId="12" xfId="0" applyFont="1" applyFill="1" applyBorder="1" applyAlignment="1">
      <alignment horizontal="left" vertical="center"/>
    </xf>
    <xf numFmtId="3" fontId="5" fillId="3" borderId="16" xfId="0" applyNumberFormat="1" applyFont="1" applyFill="1" applyBorder="1"/>
    <xf numFmtId="3" fontId="4" fillId="4" borderId="8" xfId="0" applyNumberFormat="1" applyFont="1" applyFill="1" applyBorder="1"/>
    <xf numFmtId="0" fontId="5" fillId="3" borderId="17" xfId="0" applyFont="1" applyFill="1" applyBorder="1" applyAlignment="1">
      <alignment horizontal="left" vertical="center" indent="2"/>
    </xf>
    <xf numFmtId="3" fontId="5" fillId="3" borderId="17" xfId="0" applyNumberFormat="1" applyFont="1" applyFill="1" applyBorder="1" applyProtection="1">
      <protection locked="0"/>
    </xf>
    <xf numFmtId="3" fontId="5" fillId="4" borderId="17" xfId="0" applyNumberFormat="1" applyFont="1" applyFill="1" applyBorder="1"/>
    <xf numFmtId="3" fontId="5" fillId="3" borderId="10" xfId="0" applyNumberFormat="1" applyFont="1" applyFill="1" applyBorder="1" applyProtection="1">
      <protection locked="0"/>
    </xf>
    <xf numFmtId="0" fontId="4" fillId="3" borderId="18" xfId="0" applyFont="1" applyFill="1" applyBorder="1" applyAlignment="1" applyProtection="1">
      <alignment horizontal="left" vertical="center" indent="2"/>
      <protection locked="0"/>
    </xf>
    <xf numFmtId="3" fontId="4" fillId="3" borderId="10" xfId="0" applyNumberFormat="1" applyFont="1" applyFill="1" applyBorder="1" applyAlignment="1">
      <alignment vertical="center"/>
    </xf>
    <xf numFmtId="3" fontId="4" fillId="4" borderId="10" xfId="0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 applyProtection="1">
      <alignment vertical="center"/>
      <protection locked="0"/>
    </xf>
    <xf numFmtId="0" fontId="5" fillId="3" borderId="0" xfId="2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left"/>
      <protection locked="0"/>
    </xf>
  </cellXfs>
  <cellStyles count="3">
    <cellStyle name="Normal" xfId="0" builtinId="0"/>
    <cellStyle name="Normal 2 2" xfId="2" xr:uid="{9AAE8392-DFC8-4CE8-BDA3-A731D2FC7FB2}"/>
    <cellStyle name="Normal 3" xfId="1" xr:uid="{1E97C97E-850E-4713-99A6-2B9F0AB04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12\SOLO%20ARCHIVOS%20DEFINITIVOS\12_2025_EFP_FOFI.xlsx" TargetMode="External"/><Relationship Id="rId1" Type="http://schemas.openxmlformats.org/officeDocument/2006/relationships/externalLinkPath" Target="2025/ESTADOS%20FINANCIEROS%202025/12/SOLO%20ARCHIVOS%20DEFINITIVOS/12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16218780</v>
          </cell>
          <cell r="D6">
            <v>0</v>
          </cell>
          <cell r="F6">
            <v>14193084.26</v>
          </cell>
          <cell r="G6">
            <v>14193084.26</v>
          </cell>
        </row>
        <row r="7">
          <cell r="C7">
            <v>9673803</v>
          </cell>
          <cell r="D7">
            <v>0</v>
          </cell>
          <cell r="F7">
            <v>2445746.59</v>
          </cell>
          <cell r="G7">
            <v>2445746.59</v>
          </cell>
        </row>
        <row r="8">
          <cell r="C8">
            <v>3406173</v>
          </cell>
          <cell r="D8">
            <v>-25000</v>
          </cell>
          <cell r="F8">
            <v>3202553.17</v>
          </cell>
          <cell r="G8">
            <v>3202553.17</v>
          </cell>
        </row>
        <row r="9">
          <cell r="C9">
            <v>2487251</v>
          </cell>
          <cell r="D9">
            <v>0</v>
          </cell>
          <cell r="F9">
            <v>2328518.33</v>
          </cell>
          <cell r="G9">
            <v>2328518.33</v>
          </cell>
        </row>
        <row r="10">
          <cell r="C10">
            <v>916524</v>
          </cell>
          <cell r="D10">
            <v>0</v>
          </cell>
          <cell r="F10">
            <v>813891.43</v>
          </cell>
          <cell r="G10">
            <v>813891.43</v>
          </cell>
        </row>
        <row r="11">
          <cell r="C11">
            <v>366610</v>
          </cell>
          <cell r="D11">
            <v>0</v>
          </cell>
          <cell r="F11">
            <v>325556.78000000003</v>
          </cell>
          <cell r="G11">
            <v>325556.78000000003</v>
          </cell>
        </row>
        <row r="12">
          <cell r="C12">
            <v>68000</v>
          </cell>
          <cell r="D12">
            <v>25000</v>
          </cell>
          <cell r="F12">
            <v>92951.66</v>
          </cell>
          <cell r="G12">
            <v>92951.66</v>
          </cell>
        </row>
        <row r="13">
          <cell r="C13">
            <v>5519246</v>
          </cell>
          <cell r="D13">
            <v>0</v>
          </cell>
          <cell r="F13">
            <v>175706.13</v>
          </cell>
          <cell r="G13">
            <v>175706.13</v>
          </cell>
        </row>
        <row r="14">
          <cell r="C14">
            <v>212000</v>
          </cell>
          <cell r="D14">
            <v>0</v>
          </cell>
          <cell r="F14">
            <v>0</v>
          </cell>
          <cell r="G14">
            <v>0</v>
          </cell>
        </row>
        <row r="15">
          <cell r="C15">
            <v>5736707</v>
          </cell>
          <cell r="D15">
            <v>0</v>
          </cell>
          <cell r="F15">
            <v>3688185.92</v>
          </cell>
          <cell r="G15">
            <v>3688185.92</v>
          </cell>
        </row>
        <row r="17">
          <cell r="C17">
            <v>550000</v>
          </cell>
          <cell r="D17">
            <v>0</v>
          </cell>
          <cell r="F17">
            <v>124325.94</v>
          </cell>
          <cell r="G17">
            <v>124325.94</v>
          </cell>
        </row>
        <row r="18">
          <cell r="C18">
            <v>5500</v>
          </cell>
          <cell r="D18">
            <v>0</v>
          </cell>
          <cell r="F18">
            <v>0</v>
          </cell>
          <cell r="G18">
            <v>0</v>
          </cell>
        </row>
        <row r="19">
          <cell r="C19">
            <v>309888</v>
          </cell>
          <cell r="D19">
            <v>0</v>
          </cell>
          <cell r="F19">
            <v>150382</v>
          </cell>
          <cell r="G19">
            <v>150382</v>
          </cell>
        </row>
        <row r="20">
          <cell r="C20">
            <v>5500</v>
          </cell>
          <cell r="D20">
            <v>0</v>
          </cell>
          <cell r="F20">
            <v>0</v>
          </cell>
          <cell r="G20">
            <v>0</v>
          </cell>
        </row>
        <row r="21">
          <cell r="C21">
            <v>5500</v>
          </cell>
          <cell r="D21">
            <v>0</v>
          </cell>
          <cell r="F21">
            <v>0</v>
          </cell>
          <cell r="G21">
            <v>0</v>
          </cell>
        </row>
        <row r="22">
          <cell r="C22">
            <v>3300</v>
          </cell>
          <cell r="D22">
            <v>0</v>
          </cell>
          <cell r="F22">
            <v>0</v>
          </cell>
          <cell r="G22">
            <v>0</v>
          </cell>
        </row>
        <row r="23">
          <cell r="C23">
            <v>165000</v>
          </cell>
          <cell r="D23">
            <v>0</v>
          </cell>
          <cell r="F23">
            <v>66216.55</v>
          </cell>
          <cell r="G23">
            <v>66216.55</v>
          </cell>
        </row>
        <row r="24">
          <cell r="C24">
            <v>15000</v>
          </cell>
          <cell r="D24">
            <v>0</v>
          </cell>
          <cell r="F24">
            <v>0</v>
          </cell>
          <cell r="G24">
            <v>0</v>
          </cell>
        </row>
        <row r="25">
          <cell r="C25">
            <v>55000</v>
          </cell>
          <cell r="D25">
            <v>0</v>
          </cell>
          <cell r="F25">
            <v>2914.16</v>
          </cell>
          <cell r="G25">
            <v>2914.16</v>
          </cell>
        </row>
        <row r="26">
          <cell r="C26">
            <v>44000</v>
          </cell>
          <cell r="D26">
            <v>0</v>
          </cell>
          <cell r="F26">
            <v>0</v>
          </cell>
          <cell r="G26">
            <v>0</v>
          </cell>
        </row>
        <row r="27">
          <cell r="C27">
            <v>20000</v>
          </cell>
          <cell r="D27">
            <v>0</v>
          </cell>
          <cell r="F27">
            <v>0</v>
          </cell>
          <cell r="G27">
            <v>0</v>
          </cell>
        </row>
        <row r="28">
          <cell r="C28">
            <v>22000</v>
          </cell>
          <cell r="D28">
            <v>0</v>
          </cell>
          <cell r="F28">
            <v>0</v>
          </cell>
          <cell r="G28">
            <v>0</v>
          </cell>
        </row>
        <row r="29">
          <cell r="C29">
            <v>30000</v>
          </cell>
          <cell r="D29">
            <v>0</v>
          </cell>
          <cell r="F29">
            <v>0</v>
          </cell>
          <cell r="G29">
            <v>0</v>
          </cell>
        </row>
        <row r="30">
          <cell r="C30">
            <v>35000</v>
          </cell>
          <cell r="D30">
            <v>0</v>
          </cell>
          <cell r="F30">
            <v>0</v>
          </cell>
          <cell r="G30">
            <v>0</v>
          </cell>
        </row>
        <row r="31">
          <cell r="C31">
            <v>600000</v>
          </cell>
          <cell r="D31">
            <v>0</v>
          </cell>
          <cell r="F31">
            <v>687.88</v>
          </cell>
          <cell r="G31">
            <v>687.88</v>
          </cell>
        </row>
        <row r="32">
          <cell r="C32">
            <v>410000</v>
          </cell>
          <cell r="D32">
            <v>0</v>
          </cell>
          <cell r="F32">
            <v>0</v>
          </cell>
          <cell r="G32">
            <v>0</v>
          </cell>
        </row>
        <row r="33">
          <cell r="C33">
            <v>23000</v>
          </cell>
          <cell r="D33">
            <v>0</v>
          </cell>
          <cell r="F33">
            <v>18705.810000000001</v>
          </cell>
          <cell r="G33">
            <v>18705.810000000001</v>
          </cell>
        </row>
        <row r="34">
          <cell r="C34">
            <v>12000</v>
          </cell>
          <cell r="D34">
            <v>0</v>
          </cell>
          <cell r="F34">
            <v>70</v>
          </cell>
          <cell r="G34">
            <v>70</v>
          </cell>
        </row>
        <row r="35">
          <cell r="C35">
            <v>10500</v>
          </cell>
          <cell r="D35">
            <v>0</v>
          </cell>
          <cell r="F35">
            <v>0</v>
          </cell>
          <cell r="G35">
            <v>0</v>
          </cell>
        </row>
        <row r="36">
          <cell r="C36">
            <v>70000</v>
          </cell>
          <cell r="D36">
            <v>0</v>
          </cell>
          <cell r="F36">
            <v>15801.79</v>
          </cell>
          <cell r="G36">
            <v>15801.79</v>
          </cell>
        </row>
        <row r="37">
          <cell r="C37">
            <v>270000</v>
          </cell>
          <cell r="D37">
            <v>0</v>
          </cell>
          <cell r="F37">
            <v>21623.06</v>
          </cell>
          <cell r="G37">
            <v>21623.06</v>
          </cell>
        </row>
        <row r="39">
          <cell r="C39">
            <v>220000</v>
          </cell>
          <cell r="D39">
            <v>0</v>
          </cell>
          <cell r="F39">
            <v>41252</v>
          </cell>
          <cell r="G39">
            <v>41252</v>
          </cell>
        </row>
        <row r="40">
          <cell r="C40">
            <v>140800</v>
          </cell>
          <cell r="D40">
            <v>0</v>
          </cell>
          <cell r="F40">
            <v>5742</v>
          </cell>
          <cell r="G40">
            <v>5742</v>
          </cell>
        </row>
        <row r="41">
          <cell r="C41">
            <v>275000</v>
          </cell>
          <cell r="D41">
            <v>0</v>
          </cell>
          <cell r="F41">
            <v>0</v>
          </cell>
          <cell r="G41">
            <v>0</v>
          </cell>
        </row>
        <row r="42">
          <cell r="C42">
            <v>200000</v>
          </cell>
          <cell r="D42">
            <v>0</v>
          </cell>
          <cell r="F42">
            <v>0</v>
          </cell>
          <cell r="G42">
            <v>0</v>
          </cell>
        </row>
        <row r="43">
          <cell r="C43">
            <v>260000</v>
          </cell>
          <cell r="D43">
            <v>0</v>
          </cell>
          <cell r="F43">
            <v>27164.95</v>
          </cell>
          <cell r="G43">
            <v>27164.95</v>
          </cell>
        </row>
        <row r="44">
          <cell r="C44">
            <v>55000</v>
          </cell>
          <cell r="D44">
            <v>0</v>
          </cell>
          <cell r="F44">
            <v>21278.23</v>
          </cell>
          <cell r="G44">
            <v>21278.23</v>
          </cell>
        </row>
        <row r="45">
          <cell r="C45">
            <v>550000</v>
          </cell>
          <cell r="D45">
            <v>0</v>
          </cell>
          <cell r="F45">
            <v>0</v>
          </cell>
          <cell r="G45">
            <v>0</v>
          </cell>
        </row>
        <row r="46">
          <cell r="C46">
            <v>2950000</v>
          </cell>
          <cell r="D46">
            <v>0</v>
          </cell>
          <cell r="F46">
            <v>1058731.55</v>
          </cell>
          <cell r="G46">
            <v>1058731.55</v>
          </cell>
        </row>
        <row r="47">
          <cell r="C47">
            <v>440000</v>
          </cell>
          <cell r="D47">
            <v>0</v>
          </cell>
          <cell r="F47">
            <v>0</v>
          </cell>
          <cell r="G47">
            <v>0</v>
          </cell>
        </row>
        <row r="48">
          <cell r="C48">
            <v>3400000</v>
          </cell>
          <cell r="D48">
            <v>0</v>
          </cell>
          <cell r="F48">
            <v>2274088.17</v>
          </cell>
          <cell r="G48">
            <v>2274088.17</v>
          </cell>
        </row>
        <row r="49">
          <cell r="C49">
            <v>632500</v>
          </cell>
          <cell r="D49">
            <v>0</v>
          </cell>
          <cell r="F49">
            <v>325226.09999999998</v>
          </cell>
          <cell r="G49">
            <v>325226.09999999998</v>
          </cell>
        </row>
        <row r="50">
          <cell r="C50">
            <v>585000</v>
          </cell>
          <cell r="D50">
            <v>0</v>
          </cell>
          <cell r="F50">
            <v>62000</v>
          </cell>
          <cell r="G50">
            <v>62000</v>
          </cell>
        </row>
        <row r="51">
          <cell r="C51">
            <v>70000</v>
          </cell>
          <cell r="D51">
            <v>0</v>
          </cell>
          <cell r="F51">
            <v>0</v>
          </cell>
          <cell r="G51">
            <v>0</v>
          </cell>
        </row>
        <row r="52">
          <cell r="C52">
            <v>300000</v>
          </cell>
          <cell r="D52">
            <v>0</v>
          </cell>
          <cell r="F52">
            <v>0</v>
          </cell>
          <cell r="G52">
            <v>0</v>
          </cell>
        </row>
        <row r="53">
          <cell r="C53">
            <v>1600000</v>
          </cell>
          <cell r="D53">
            <v>0</v>
          </cell>
          <cell r="F53">
            <v>130792.89</v>
          </cell>
          <cell r="G53">
            <v>130792.89</v>
          </cell>
        </row>
        <row r="54">
          <cell r="C54">
            <v>5700000</v>
          </cell>
          <cell r="D54">
            <v>0</v>
          </cell>
          <cell r="F54">
            <v>1344980.68</v>
          </cell>
          <cell r="G54">
            <v>1344980.68</v>
          </cell>
        </row>
        <row r="55">
          <cell r="C55">
            <v>80000</v>
          </cell>
          <cell r="D55">
            <v>0</v>
          </cell>
          <cell r="F55">
            <v>0</v>
          </cell>
          <cell r="G55">
            <v>0</v>
          </cell>
        </row>
        <row r="56">
          <cell r="C56">
            <v>1850000</v>
          </cell>
          <cell r="D56">
            <v>0</v>
          </cell>
          <cell r="F56">
            <v>683969.37</v>
          </cell>
          <cell r="G56">
            <v>683969.37</v>
          </cell>
        </row>
        <row r="57">
          <cell r="C57">
            <v>6060000</v>
          </cell>
          <cell r="D57">
            <v>0</v>
          </cell>
          <cell r="F57">
            <v>4408095.0999999996</v>
          </cell>
          <cell r="G57">
            <v>4408095.0999999996</v>
          </cell>
        </row>
        <row r="58">
          <cell r="C58">
            <v>2364722</v>
          </cell>
          <cell r="D58">
            <v>0</v>
          </cell>
          <cell r="F58">
            <v>1290786.04</v>
          </cell>
          <cell r="G58">
            <v>1290786.04</v>
          </cell>
        </row>
        <row r="59">
          <cell r="C59">
            <v>80000</v>
          </cell>
          <cell r="D59">
            <v>0</v>
          </cell>
          <cell r="F59">
            <v>26680</v>
          </cell>
          <cell r="G59">
            <v>26680</v>
          </cell>
        </row>
        <row r="60">
          <cell r="C60">
            <v>1595000</v>
          </cell>
          <cell r="D60">
            <v>-40000</v>
          </cell>
          <cell r="F60">
            <v>89817.03</v>
          </cell>
          <cell r="G60">
            <v>89817.03</v>
          </cell>
        </row>
        <row r="61">
          <cell r="C61">
            <v>400000</v>
          </cell>
          <cell r="D61">
            <v>-60000</v>
          </cell>
          <cell r="F61">
            <v>986</v>
          </cell>
          <cell r="G61">
            <v>986</v>
          </cell>
        </row>
        <row r="62">
          <cell r="C62">
            <v>150000</v>
          </cell>
          <cell r="D62">
            <v>100000</v>
          </cell>
          <cell r="F62">
            <v>238414.8</v>
          </cell>
          <cell r="G62">
            <v>238414.8</v>
          </cell>
        </row>
        <row r="63">
          <cell r="C63">
            <v>200000</v>
          </cell>
          <cell r="D63">
            <v>0</v>
          </cell>
          <cell r="F63">
            <v>127045.39</v>
          </cell>
          <cell r="G63">
            <v>127045.39</v>
          </cell>
        </row>
        <row r="64">
          <cell r="C64">
            <v>95000</v>
          </cell>
          <cell r="D64">
            <v>0</v>
          </cell>
          <cell r="F64">
            <v>0</v>
          </cell>
          <cell r="G64">
            <v>0</v>
          </cell>
        </row>
        <row r="65">
          <cell r="C65">
            <v>3712000</v>
          </cell>
          <cell r="D65">
            <v>0</v>
          </cell>
          <cell r="F65">
            <v>1382214.16</v>
          </cell>
          <cell r="G65">
            <v>1382214.16</v>
          </cell>
        </row>
        <row r="66">
          <cell r="C66">
            <v>9304</v>
          </cell>
          <cell r="D66">
            <v>0</v>
          </cell>
          <cell r="F66">
            <v>4430.91</v>
          </cell>
          <cell r="G66">
            <v>4430.91</v>
          </cell>
        </row>
        <row r="67">
          <cell r="C67">
            <v>750000</v>
          </cell>
          <cell r="D67">
            <v>0</v>
          </cell>
          <cell r="F67">
            <v>0</v>
          </cell>
          <cell r="G67">
            <v>0</v>
          </cell>
        </row>
        <row r="68">
          <cell r="C68">
            <v>401000</v>
          </cell>
          <cell r="D68">
            <v>0</v>
          </cell>
          <cell r="F68">
            <v>0</v>
          </cell>
          <cell r="G68">
            <v>0</v>
          </cell>
        </row>
        <row r="69"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C70">
            <v>506000</v>
          </cell>
          <cell r="D70">
            <v>0</v>
          </cell>
          <cell r="F70">
            <v>0</v>
          </cell>
          <cell r="G70">
            <v>0</v>
          </cell>
        </row>
        <row r="71">
          <cell r="C71">
            <v>110000</v>
          </cell>
          <cell r="D71">
            <v>0</v>
          </cell>
          <cell r="F71">
            <v>0</v>
          </cell>
          <cell r="G71">
            <v>0</v>
          </cell>
        </row>
        <row r="72">
          <cell r="C72">
            <v>320000</v>
          </cell>
          <cell r="D72">
            <v>0</v>
          </cell>
          <cell r="F72">
            <v>128770</v>
          </cell>
          <cell r="G72">
            <v>128770</v>
          </cell>
        </row>
        <row r="73">
          <cell r="C73">
            <v>176000</v>
          </cell>
          <cell r="D73">
            <v>0</v>
          </cell>
          <cell r="F73">
            <v>34865.980000000003</v>
          </cell>
          <cell r="G73">
            <v>34865.980000000003</v>
          </cell>
        </row>
        <row r="74">
          <cell r="C74">
            <v>33000</v>
          </cell>
          <cell r="D74">
            <v>0</v>
          </cell>
          <cell r="F74">
            <v>6522.2</v>
          </cell>
          <cell r="G74">
            <v>6522.2</v>
          </cell>
        </row>
        <row r="75">
          <cell r="C75">
            <v>418000</v>
          </cell>
          <cell r="D75">
            <v>0</v>
          </cell>
          <cell r="F75">
            <v>23180</v>
          </cell>
          <cell r="G75">
            <v>23180</v>
          </cell>
        </row>
        <row r="76">
          <cell r="C76">
            <v>440000</v>
          </cell>
          <cell r="D76">
            <v>0</v>
          </cell>
          <cell r="F76">
            <v>0</v>
          </cell>
          <cell r="G76">
            <v>0</v>
          </cell>
        </row>
        <row r="77">
          <cell r="C77">
            <v>66000</v>
          </cell>
          <cell r="D77">
            <v>0</v>
          </cell>
          <cell r="F77">
            <v>0</v>
          </cell>
          <cell r="G77">
            <v>0</v>
          </cell>
        </row>
        <row r="78">
          <cell r="C78">
            <v>550000</v>
          </cell>
          <cell r="D78">
            <v>0</v>
          </cell>
          <cell r="F78">
            <v>88875.89</v>
          </cell>
          <cell r="G78">
            <v>88875.89</v>
          </cell>
        </row>
        <row r="79">
          <cell r="C79">
            <v>317544</v>
          </cell>
          <cell r="D79">
            <v>0</v>
          </cell>
          <cell r="F79">
            <v>20683.38</v>
          </cell>
          <cell r="G79">
            <v>20683.38</v>
          </cell>
        </row>
        <row r="80">
          <cell r="C80">
            <v>110000</v>
          </cell>
          <cell r="D80">
            <v>0</v>
          </cell>
          <cell r="F80">
            <v>73969.440000000002</v>
          </cell>
          <cell r="G80">
            <v>73969.440000000002</v>
          </cell>
        </row>
        <row r="81">
          <cell r="C81">
            <v>1033383</v>
          </cell>
          <cell r="D81">
            <v>0</v>
          </cell>
          <cell r="F81">
            <v>683837.53</v>
          </cell>
          <cell r="G81">
            <v>683837.53</v>
          </cell>
        </row>
        <row r="82">
          <cell r="D82">
            <v>0</v>
          </cell>
        </row>
        <row r="94">
          <cell r="C94">
            <v>550000</v>
          </cell>
          <cell r="D94">
            <v>0</v>
          </cell>
          <cell r="F94">
            <v>0</v>
          </cell>
          <cell r="G94">
            <v>0</v>
          </cell>
        </row>
        <row r="95">
          <cell r="C95">
            <v>587000</v>
          </cell>
          <cell r="D95">
            <v>0</v>
          </cell>
          <cell r="F95">
            <v>0</v>
          </cell>
          <cell r="G95">
            <v>0</v>
          </cell>
        </row>
        <row r="96">
          <cell r="C96">
            <v>150000</v>
          </cell>
          <cell r="D96">
            <v>0</v>
          </cell>
          <cell r="F96">
            <v>0</v>
          </cell>
          <cell r="G96">
            <v>0</v>
          </cell>
        </row>
        <row r="97"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C98">
            <v>0</v>
          </cell>
          <cell r="D98">
            <v>0</v>
          </cell>
          <cell r="F98">
            <v>0</v>
          </cell>
          <cell r="G98">
            <v>0</v>
          </cell>
        </row>
        <row r="99">
          <cell r="C99">
            <v>204000</v>
          </cell>
          <cell r="D99">
            <v>0</v>
          </cell>
          <cell r="F99">
            <v>0</v>
          </cell>
          <cell r="G99">
            <v>0</v>
          </cell>
        </row>
        <row r="100">
          <cell r="C100">
            <v>1200000</v>
          </cell>
          <cell r="D100">
            <v>0</v>
          </cell>
          <cell r="F100">
            <v>0</v>
          </cell>
          <cell r="G100">
            <v>0</v>
          </cell>
        </row>
        <row r="101">
          <cell r="C101">
            <v>15000</v>
          </cell>
          <cell r="D101">
            <v>0</v>
          </cell>
          <cell r="F101">
            <v>0</v>
          </cell>
          <cell r="G101">
            <v>0</v>
          </cell>
        </row>
        <row r="102">
          <cell r="C102">
            <v>0</v>
          </cell>
          <cell r="D102">
            <v>0</v>
          </cell>
          <cell r="F102">
            <v>0</v>
          </cell>
          <cell r="G102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D6052-BA08-4AA6-BDE3-19C8A25DBE7F}">
  <sheetPr>
    <tabColor rgb="FF00CC00"/>
    <pageSetUpPr fitToPage="1"/>
  </sheetPr>
  <dimension ref="A1:L88"/>
  <sheetViews>
    <sheetView tabSelected="1" zoomScale="80" zoomScaleNormal="80" workbookViewId="0">
      <selection activeCell="F32" sqref="F32"/>
    </sheetView>
  </sheetViews>
  <sheetFormatPr baseColWidth="10" defaultColWidth="12" defaultRowHeight="12.75" x14ac:dyDescent="0.2"/>
  <cols>
    <col min="1" max="1" width="64.5" style="4" customWidth="1"/>
    <col min="2" max="2" width="18.33203125" style="4" customWidth="1"/>
    <col min="3" max="3" width="19.83203125" style="4" customWidth="1"/>
    <col min="4" max="7" width="18.33203125" style="4" customWidth="1"/>
    <col min="8" max="16384" width="12" style="4"/>
  </cols>
  <sheetData>
    <row r="1" spans="1:7" ht="59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8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8.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ht="15.75" customHeight="1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ht="15" customHeight="1" x14ac:dyDescent="0.2">
      <c r="A5" s="15" t="s">
        <v>11</v>
      </c>
      <c r="B5" s="16">
        <f>SUM(B6:B12)</f>
        <v>44605094</v>
      </c>
      <c r="C5" s="16">
        <f>SUM(C6:C12)</f>
        <v>0</v>
      </c>
      <c r="D5" s="17">
        <f>+B5+C5</f>
        <v>44605094</v>
      </c>
      <c r="E5" s="18">
        <f>SUM(E6:E12)</f>
        <v>27266194.269999996</v>
      </c>
      <c r="F5" s="18">
        <f>SUM(F6:F12)</f>
        <v>27266194.269999996</v>
      </c>
      <c r="G5" s="17">
        <f>+D5-E5</f>
        <v>17338899.730000004</v>
      </c>
    </row>
    <row r="6" spans="1:7" x14ac:dyDescent="0.2">
      <c r="A6" s="19" t="s">
        <v>12</v>
      </c>
      <c r="B6" s="20">
        <f>'[1]COG (2)'!C6</f>
        <v>16218780</v>
      </c>
      <c r="C6" s="20">
        <f>'[1]COG (2)'!D6</f>
        <v>0</v>
      </c>
      <c r="D6" s="21">
        <f>+B6+C6</f>
        <v>16218780</v>
      </c>
      <c r="E6" s="22">
        <f>'[1]COG (2)'!F6</f>
        <v>14193084.26</v>
      </c>
      <c r="F6" s="22">
        <f>'[1]COG (2)'!G6</f>
        <v>14193084.26</v>
      </c>
      <c r="G6" s="21">
        <f>+D6-E6</f>
        <v>2025695.7400000002</v>
      </c>
    </row>
    <row r="7" spans="1:7" x14ac:dyDescent="0.2">
      <c r="A7" s="23" t="s">
        <v>13</v>
      </c>
      <c r="B7" s="22">
        <f>'[1]COG (2)'!C7</f>
        <v>9673803</v>
      </c>
      <c r="C7" s="24">
        <f>'[1]COG (2)'!D7</f>
        <v>0</v>
      </c>
      <c r="D7" s="21">
        <f t="shared" ref="D7:D70" si="0">+B7+C7</f>
        <v>9673803</v>
      </c>
      <c r="E7" s="20">
        <f>'[1]COG (2)'!F7</f>
        <v>2445746.59</v>
      </c>
      <c r="F7" s="20">
        <f>'[1]COG (2)'!G7</f>
        <v>2445746.59</v>
      </c>
      <c r="G7" s="21">
        <f t="shared" ref="G7:G70" si="1">+D7-E7</f>
        <v>7228056.4100000001</v>
      </c>
    </row>
    <row r="8" spans="1:7" x14ac:dyDescent="0.2">
      <c r="A8" s="23" t="s">
        <v>14</v>
      </c>
      <c r="B8" s="22">
        <f>'[1]COG (2)'!C8</f>
        <v>3406173</v>
      </c>
      <c r="C8" s="24">
        <f>'[1]COG (2)'!D8</f>
        <v>-25000</v>
      </c>
      <c r="D8" s="21">
        <f t="shared" si="0"/>
        <v>3381173</v>
      </c>
      <c r="E8" s="24">
        <f>'[1]COG (2)'!F8</f>
        <v>3202553.17</v>
      </c>
      <c r="F8" s="24">
        <f>'[1]COG (2)'!G8</f>
        <v>3202553.17</v>
      </c>
      <c r="G8" s="21">
        <f t="shared" si="1"/>
        <v>178619.83000000007</v>
      </c>
    </row>
    <row r="9" spans="1:7" x14ac:dyDescent="0.2">
      <c r="A9" s="25" t="s">
        <v>15</v>
      </c>
      <c r="B9" s="22">
        <f>SUM('[1]COG (2)'!C9:C12)</f>
        <v>3838385</v>
      </c>
      <c r="C9" s="24">
        <f>SUM('[1]COG (2)'!D9:D12)</f>
        <v>25000</v>
      </c>
      <c r="D9" s="21">
        <f t="shared" si="0"/>
        <v>3863385</v>
      </c>
      <c r="E9" s="26">
        <f>SUM('[1]COG (2)'!F9:F12)</f>
        <v>3560918.2</v>
      </c>
      <c r="F9" s="24">
        <f>SUM('[1]COG (2)'!G9:G12)</f>
        <v>3560918.2</v>
      </c>
      <c r="G9" s="21">
        <f t="shared" si="1"/>
        <v>302466.79999999981</v>
      </c>
    </row>
    <row r="10" spans="1:7" x14ac:dyDescent="0.2">
      <c r="A10" s="19" t="s">
        <v>16</v>
      </c>
      <c r="B10" s="20">
        <f>SUM('[1]COG (2)'!C13:C14)</f>
        <v>5731246</v>
      </c>
      <c r="C10" s="22">
        <f>SUM('[1]COG (2)'!D13:D14)</f>
        <v>0</v>
      </c>
      <c r="D10" s="21">
        <f t="shared" si="0"/>
        <v>5731246</v>
      </c>
      <c r="E10" s="24">
        <f>SUM('[1]COG (2)'!F13:F14)</f>
        <v>175706.13</v>
      </c>
      <c r="F10" s="22">
        <f>SUM('[1]COG (2)'!G13:G14)</f>
        <v>175706.13</v>
      </c>
      <c r="G10" s="27">
        <f t="shared" si="1"/>
        <v>5555539.8700000001</v>
      </c>
    </row>
    <row r="11" spans="1:7" x14ac:dyDescent="0.2">
      <c r="A11" s="23" t="s">
        <v>17</v>
      </c>
      <c r="B11" s="28">
        <v>0</v>
      </c>
      <c r="C11" s="29">
        <v>0</v>
      </c>
      <c r="D11" s="21">
        <f t="shared" si="0"/>
        <v>0</v>
      </c>
      <c r="E11" s="26">
        <v>0</v>
      </c>
      <c r="F11" s="29">
        <v>0</v>
      </c>
      <c r="G11" s="30">
        <f t="shared" si="1"/>
        <v>0</v>
      </c>
    </row>
    <row r="12" spans="1:7" x14ac:dyDescent="0.2">
      <c r="A12" s="23" t="s">
        <v>18</v>
      </c>
      <c r="B12" s="20">
        <f>'[1]COG (2)'!C15</f>
        <v>5736707</v>
      </c>
      <c r="C12" s="24">
        <f>'[1]COG (2)'!D15</f>
        <v>0</v>
      </c>
      <c r="D12" s="21">
        <f t="shared" si="0"/>
        <v>5736707</v>
      </c>
      <c r="E12" s="24">
        <f>'[1]COG (2)'!F15</f>
        <v>3688185.92</v>
      </c>
      <c r="F12" s="22">
        <f>'[1]COG (2)'!G15</f>
        <v>3688185.92</v>
      </c>
      <c r="G12" s="21">
        <f t="shared" si="1"/>
        <v>2048521.08</v>
      </c>
    </row>
    <row r="13" spans="1:7" ht="18" customHeight="1" x14ac:dyDescent="0.2">
      <c r="A13" s="31" t="s">
        <v>19</v>
      </c>
      <c r="B13" s="32">
        <f>SUM(B14:B22)</f>
        <v>2661188</v>
      </c>
      <c r="C13" s="33">
        <f>SUM(C14:C22)</f>
        <v>0</v>
      </c>
      <c r="D13" s="34">
        <f t="shared" si="0"/>
        <v>2661188</v>
      </c>
      <c r="E13" s="33">
        <f>SUM(E14:E22)</f>
        <v>400727.18999999994</v>
      </c>
      <c r="F13" s="35">
        <f>SUM(F14:F22)</f>
        <v>400727.18999999994</v>
      </c>
      <c r="G13" s="34">
        <f>+D13-E13</f>
        <v>2260460.81</v>
      </c>
    </row>
    <row r="14" spans="1:7" ht="25.5" x14ac:dyDescent="0.2">
      <c r="A14" s="36" t="s">
        <v>20</v>
      </c>
      <c r="B14" s="20">
        <f>SUM('[1]COG (2)'!C17:C22)</f>
        <v>879688</v>
      </c>
      <c r="C14" s="22">
        <f>SUM('[1]COG (2)'!D17:D22)</f>
        <v>0</v>
      </c>
      <c r="D14" s="37">
        <f t="shared" si="0"/>
        <v>879688</v>
      </c>
      <c r="E14" s="22">
        <f>SUM('[1]COG (2)'!F17:F22)</f>
        <v>274707.94</v>
      </c>
      <c r="F14" s="24">
        <f>SUM('[1]COG (2)'!G17:G22)</f>
        <v>274707.94</v>
      </c>
      <c r="G14" s="21">
        <f t="shared" si="1"/>
        <v>604980.06000000006</v>
      </c>
    </row>
    <row r="15" spans="1:7" x14ac:dyDescent="0.2">
      <c r="A15" s="25" t="s">
        <v>21</v>
      </c>
      <c r="B15" s="22">
        <f>SUM('[1]COG (2)'!C23:C24)</f>
        <v>180000</v>
      </c>
      <c r="C15" s="22">
        <f>SUM('[1]COG (2)'!D23:D24)</f>
        <v>0</v>
      </c>
      <c r="D15" s="27">
        <f t="shared" si="0"/>
        <v>180000</v>
      </c>
      <c r="E15" s="24">
        <f>SUM('[1]COG (2)'!F23:F24)</f>
        <v>66216.55</v>
      </c>
      <c r="F15" s="24">
        <f>SUM('[1]COG (2)'!G23:G24)</f>
        <v>66216.55</v>
      </c>
      <c r="G15" s="27">
        <f t="shared" si="1"/>
        <v>113783.45</v>
      </c>
    </row>
    <row r="16" spans="1:7" ht="25.5" x14ac:dyDescent="0.2">
      <c r="A16" s="36" t="s">
        <v>22</v>
      </c>
      <c r="B16" s="29">
        <v>0</v>
      </c>
      <c r="C16" s="28">
        <v>0</v>
      </c>
      <c r="D16" s="30">
        <f t="shared" si="0"/>
        <v>0</v>
      </c>
      <c r="E16" s="28">
        <v>0</v>
      </c>
      <c r="F16" s="28">
        <v>0</v>
      </c>
      <c r="G16" s="30">
        <f t="shared" si="1"/>
        <v>0</v>
      </c>
    </row>
    <row r="17" spans="1:12" x14ac:dyDescent="0.2">
      <c r="A17" s="19" t="s">
        <v>23</v>
      </c>
      <c r="B17" s="24">
        <f>SUM('[1]COG (2)'!C25:C28)</f>
        <v>141000</v>
      </c>
      <c r="C17" s="20">
        <f>SUM('[1]COG (2)'!D25:D28)</f>
        <v>0</v>
      </c>
      <c r="D17" s="21">
        <f t="shared" si="0"/>
        <v>141000</v>
      </c>
      <c r="E17" s="20">
        <f>SUM('[1]COG (2)'!F25:F28)</f>
        <v>2914.16</v>
      </c>
      <c r="F17" s="22">
        <f>SUM('[1]COG (2)'!G25:G28)</f>
        <v>2914.16</v>
      </c>
      <c r="G17" s="27">
        <f t="shared" si="1"/>
        <v>138085.84</v>
      </c>
    </row>
    <row r="18" spans="1:12" x14ac:dyDescent="0.2">
      <c r="A18" s="23" t="s">
        <v>24</v>
      </c>
      <c r="B18" s="24">
        <f>SUM('[1]COG (2)'!C29:C30)</f>
        <v>65000</v>
      </c>
      <c r="C18" s="22">
        <f>SUM('[1]COG (2)'!D29:D30)</f>
        <v>0</v>
      </c>
      <c r="D18" s="27">
        <f t="shared" si="0"/>
        <v>65000</v>
      </c>
      <c r="E18" s="22">
        <f>SUM('[1]COG (2)'!F29:F30)</f>
        <v>0</v>
      </c>
      <c r="F18" s="22">
        <f>SUM('[1]COG (2)'!G29:G30)</f>
        <v>0</v>
      </c>
      <c r="G18" s="30">
        <f t="shared" si="1"/>
        <v>65000</v>
      </c>
    </row>
    <row r="19" spans="1:12" x14ac:dyDescent="0.2">
      <c r="A19" s="23" t="s">
        <v>25</v>
      </c>
      <c r="B19" s="24">
        <f>'[1]COG (2)'!C31</f>
        <v>600000</v>
      </c>
      <c r="C19" s="20">
        <f>'[1]COG (2)'!D31</f>
        <v>0</v>
      </c>
      <c r="D19" s="30">
        <f t="shared" si="0"/>
        <v>600000</v>
      </c>
      <c r="E19" s="20">
        <f>'[1]COG (2)'!F31</f>
        <v>687.88</v>
      </c>
      <c r="F19" s="20">
        <f>'[1]COG (2)'!G31</f>
        <v>687.88</v>
      </c>
      <c r="G19" s="27">
        <f t="shared" si="1"/>
        <v>599312.12</v>
      </c>
    </row>
    <row r="20" spans="1:12" ht="25.5" x14ac:dyDescent="0.2">
      <c r="A20" s="36" t="s">
        <v>26</v>
      </c>
      <c r="B20" s="24">
        <f>'[1]COG (2)'!C32</f>
        <v>410000</v>
      </c>
      <c r="C20" s="24">
        <f>'[1]COG (2)'!D32</f>
        <v>0</v>
      </c>
      <c r="D20" s="21">
        <f t="shared" si="0"/>
        <v>410000</v>
      </c>
      <c r="E20" s="22">
        <f>'[1]COG (2)'!F32</f>
        <v>0</v>
      </c>
      <c r="F20" s="22">
        <f>'[1]COG (2)'!G32</f>
        <v>0</v>
      </c>
      <c r="G20" s="27">
        <f t="shared" si="1"/>
        <v>410000</v>
      </c>
    </row>
    <row r="21" spans="1:12" x14ac:dyDescent="0.2">
      <c r="A21" s="19" t="s">
        <v>27</v>
      </c>
      <c r="B21" s="26">
        <v>0</v>
      </c>
      <c r="C21" s="26">
        <v>0</v>
      </c>
      <c r="D21" s="21">
        <f t="shared" si="0"/>
        <v>0</v>
      </c>
      <c r="E21" s="29">
        <v>0</v>
      </c>
      <c r="F21" s="29">
        <v>0</v>
      </c>
      <c r="G21" s="21">
        <f t="shared" si="1"/>
        <v>0</v>
      </c>
    </row>
    <row r="22" spans="1:12" x14ac:dyDescent="0.2">
      <c r="A22" s="23" t="s">
        <v>28</v>
      </c>
      <c r="B22" s="24">
        <f>SUM('[1]COG (2)'!C33:C37)</f>
        <v>385500</v>
      </c>
      <c r="C22" s="24">
        <f>SUM('[1]COG (2)'!D33:D37)</f>
        <v>0</v>
      </c>
      <c r="D22" s="21">
        <f t="shared" si="0"/>
        <v>385500</v>
      </c>
      <c r="E22" s="24">
        <f>SUM('[1]COG (2)'!F33:F37)</f>
        <v>56200.66</v>
      </c>
      <c r="F22" s="24">
        <f>SUM('[1]COG (2)'!G33:G37)</f>
        <v>56200.66</v>
      </c>
      <c r="G22" s="21">
        <f t="shared" si="1"/>
        <v>329299.33999999997</v>
      </c>
    </row>
    <row r="23" spans="1:12" ht="16.5" customHeight="1" x14ac:dyDescent="0.2">
      <c r="A23" s="38" t="s">
        <v>29</v>
      </c>
      <c r="B23" s="33">
        <f>SUM(B24:B32)</f>
        <v>39205253</v>
      </c>
      <c r="C23" s="32">
        <f>SUM(C24:C32)</f>
        <v>0</v>
      </c>
      <c r="D23" s="39">
        <f t="shared" si="0"/>
        <v>39205253</v>
      </c>
      <c r="E23" s="32">
        <f>SUM(E24:E32)</f>
        <v>14604399.789999999</v>
      </c>
      <c r="F23" s="33">
        <f>SUM(F24:F32)</f>
        <v>14604399.789999999</v>
      </c>
      <c r="G23" s="34">
        <f>+D23-E23</f>
        <v>24600853.210000001</v>
      </c>
    </row>
    <row r="24" spans="1:12" x14ac:dyDescent="0.2">
      <c r="A24" s="23" t="s">
        <v>30</v>
      </c>
      <c r="B24" s="24">
        <f>SUM('[1]COG (2)'!C39:C45)</f>
        <v>1700800</v>
      </c>
      <c r="C24" s="20">
        <f>SUM('[1]COG (2)'!D39:D45)</f>
        <v>0</v>
      </c>
      <c r="D24" s="27">
        <f t="shared" si="0"/>
        <v>1700800</v>
      </c>
      <c r="E24" s="20">
        <f>SUM('[1]COG (2)'!F39:F45)</f>
        <v>95437.18</v>
      </c>
      <c r="F24" s="24">
        <f>SUM('[1]COG (2)'!G39:G45)</f>
        <v>95437.18</v>
      </c>
      <c r="G24" s="21">
        <f t="shared" si="1"/>
        <v>1605362.82</v>
      </c>
      <c r="L24" s="40"/>
    </row>
    <row r="25" spans="1:12" x14ac:dyDescent="0.2">
      <c r="A25" s="23" t="s">
        <v>31</v>
      </c>
      <c r="B25" s="22">
        <f>SUM('[1]COG (2)'!C46:C49)</f>
        <v>7422500</v>
      </c>
      <c r="C25" s="24">
        <f>SUM('[1]COG (2)'!D46:D49)</f>
        <v>0</v>
      </c>
      <c r="D25" s="30">
        <f t="shared" si="0"/>
        <v>7422500</v>
      </c>
      <c r="E25" s="24">
        <f>SUM('[1]COG (2)'!F46:F49)</f>
        <v>3658045.82</v>
      </c>
      <c r="F25" s="22">
        <f>SUM('[1]COG (2)'!G46:G49)</f>
        <v>3658045.82</v>
      </c>
      <c r="G25" s="27">
        <f t="shared" si="1"/>
        <v>3764454.18</v>
      </c>
      <c r="L25" s="40"/>
    </row>
    <row r="26" spans="1:12" ht="25.5" x14ac:dyDescent="0.2">
      <c r="A26" s="36" t="s">
        <v>32</v>
      </c>
      <c r="B26" s="22">
        <f>SUM('[1]COG (2)'!C50:C55)</f>
        <v>8335000</v>
      </c>
      <c r="C26" s="22">
        <f>SUM('[1]COG (2)'!D50:D55)</f>
        <v>0</v>
      </c>
      <c r="D26" s="21">
        <f t="shared" si="0"/>
        <v>8335000</v>
      </c>
      <c r="E26" s="24">
        <f>SUM('[1]COG (2)'!F50:F55)</f>
        <v>1537773.5699999998</v>
      </c>
      <c r="F26" s="20">
        <f>SUM('[1]COG (2)'!G50:G55)</f>
        <v>1537773.5699999998</v>
      </c>
      <c r="G26" s="30">
        <f t="shared" si="1"/>
        <v>6797226.4299999997</v>
      </c>
      <c r="L26" s="40"/>
    </row>
    <row r="27" spans="1:12" x14ac:dyDescent="0.2">
      <c r="A27" s="25" t="s">
        <v>33</v>
      </c>
      <c r="B27" s="20">
        <f>SUM('[1]COG (2)'!C56:C59)</f>
        <v>10354722</v>
      </c>
      <c r="C27" s="20">
        <f>SUM('[1]COG (2)'!D56:D59)</f>
        <v>0</v>
      </c>
      <c r="D27" s="27">
        <f t="shared" si="0"/>
        <v>10354722</v>
      </c>
      <c r="E27" s="22">
        <f>SUM('[1]COG (2)'!F56:F59)</f>
        <v>6409530.5099999998</v>
      </c>
      <c r="F27" s="22">
        <f>SUM('[1]COG (2)'!G56:G59)</f>
        <v>6409530.5099999998</v>
      </c>
      <c r="G27" s="27">
        <f t="shared" si="1"/>
        <v>3945191.49</v>
      </c>
      <c r="L27" s="40"/>
    </row>
    <row r="28" spans="1:12" ht="25.5" x14ac:dyDescent="0.2">
      <c r="A28" s="41" t="s">
        <v>34</v>
      </c>
      <c r="B28" s="22">
        <f>SUM('[1]COG (2)'!C60:C66)</f>
        <v>6161304</v>
      </c>
      <c r="C28" s="24">
        <f>SUM('[1]COG (2)'!D60:D66)</f>
        <v>0</v>
      </c>
      <c r="D28" s="27">
        <f t="shared" si="0"/>
        <v>6161304</v>
      </c>
      <c r="E28" s="20">
        <f>SUM('[1]COG (2)'!F60:F66)</f>
        <v>1842908.2899999998</v>
      </c>
      <c r="F28" s="22">
        <f>SUM('[1]COG (2)'!G60:G66)</f>
        <v>1842908.2899999998</v>
      </c>
      <c r="G28" s="30">
        <f t="shared" si="1"/>
        <v>4318395.71</v>
      </c>
      <c r="L28" s="40"/>
    </row>
    <row r="29" spans="1:12" x14ac:dyDescent="0.2">
      <c r="A29" s="23" t="s">
        <v>35</v>
      </c>
      <c r="B29" s="22">
        <f>SUM('[1]COG (2)'!C67:C70)</f>
        <v>1657000</v>
      </c>
      <c r="C29" s="24">
        <f>SUM('[1]COG (2)'!D67:D70)</f>
        <v>0</v>
      </c>
      <c r="D29" s="30">
        <f t="shared" si="0"/>
        <v>1657000</v>
      </c>
      <c r="E29" s="24">
        <f>SUM('[1]COG (2)'!F67:F70)</f>
        <v>0</v>
      </c>
      <c r="F29" s="20">
        <f>SUM('[1]COG (2)'!G67:G70)</f>
        <v>0</v>
      </c>
      <c r="G29" s="27">
        <f t="shared" si="1"/>
        <v>1657000</v>
      </c>
      <c r="L29" s="40"/>
    </row>
    <row r="30" spans="1:12" x14ac:dyDescent="0.2">
      <c r="A30" s="23" t="s">
        <v>36</v>
      </c>
      <c r="B30" s="20">
        <f>SUM('[1]COG (2)'!C71:C74)</f>
        <v>639000</v>
      </c>
      <c r="C30" s="24">
        <f>SUM('[1]COG (2)'!D71:D74)</f>
        <v>0</v>
      </c>
      <c r="D30" s="27">
        <f t="shared" si="0"/>
        <v>639000</v>
      </c>
      <c r="E30" s="22">
        <f>SUM('[1]COG (2)'!F71:F74)</f>
        <v>170158.18000000002</v>
      </c>
      <c r="F30" s="22">
        <f>SUM('[1]COG (2)'!G71:G74)</f>
        <v>170158.18000000002</v>
      </c>
      <c r="G30" s="27">
        <f t="shared" si="1"/>
        <v>468841.81999999995</v>
      </c>
      <c r="L30" s="40"/>
    </row>
    <row r="31" spans="1:12" x14ac:dyDescent="0.2">
      <c r="A31" s="25" t="s">
        <v>37</v>
      </c>
      <c r="B31" s="24">
        <f>SUM('[1]COG (2)'!C75:C78)</f>
        <v>1474000</v>
      </c>
      <c r="C31" s="24">
        <f>SUM('[1]COG (2)'!D75:D78)</f>
        <v>0</v>
      </c>
      <c r="D31" s="30">
        <f t="shared" si="0"/>
        <v>1474000</v>
      </c>
      <c r="E31" s="20">
        <f>SUM('[1]COG (2)'!F75:F78)</f>
        <v>112055.89</v>
      </c>
      <c r="F31" s="22">
        <f>SUM('[1]COG (2)'!G75:G78)</f>
        <v>112055.89</v>
      </c>
      <c r="G31" s="30">
        <f t="shared" si="1"/>
        <v>1361944.11</v>
      </c>
      <c r="L31" s="40"/>
    </row>
    <row r="32" spans="1:12" x14ac:dyDescent="0.2">
      <c r="A32" s="19" t="s">
        <v>38</v>
      </c>
      <c r="B32" s="22">
        <f>SUM('[1]COG (2)'!C79:C81)</f>
        <v>1460927</v>
      </c>
      <c r="C32" s="22">
        <f>SUM('[1]COG (2)'!D79:D82)</f>
        <v>0</v>
      </c>
      <c r="D32" s="27">
        <f t="shared" si="0"/>
        <v>1460927</v>
      </c>
      <c r="E32" s="22">
        <f>SUM('[1]COG (2)'!F79:F81)</f>
        <v>778490.35000000009</v>
      </c>
      <c r="F32" s="20">
        <f>SUM('[1]COG (2)'!G79:G81)</f>
        <v>778490.35000000009</v>
      </c>
      <c r="G32" s="27">
        <f t="shared" si="1"/>
        <v>682436.64999999991</v>
      </c>
      <c r="L32" s="40"/>
    </row>
    <row r="33" spans="1:7" ht="18.75" customHeight="1" x14ac:dyDescent="0.2">
      <c r="A33" s="38" t="s">
        <v>39</v>
      </c>
      <c r="B33" s="33">
        <f>SUM(B34:B42)</f>
        <v>0</v>
      </c>
      <c r="C33" s="35">
        <f>SUM(C34:C42)</f>
        <v>0</v>
      </c>
      <c r="D33" s="39">
        <f t="shared" si="0"/>
        <v>0</v>
      </c>
      <c r="E33" s="33">
        <f>SUM(E34:E42)</f>
        <v>0</v>
      </c>
      <c r="F33" s="33">
        <f>SUM(F34:F42)</f>
        <v>0</v>
      </c>
      <c r="G33" s="34">
        <f t="shared" si="1"/>
        <v>0</v>
      </c>
    </row>
    <row r="34" spans="1:7" x14ac:dyDescent="0.2">
      <c r="A34" s="42" t="s">
        <v>40</v>
      </c>
      <c r="B34" s="28">
        <v>0</v>
      </c>
      <c r="C34" s="28">
        <v>0</v>
      </c>
      <c r="D34" s="30">
        <f t="shared" si="0"/>
        <v>0</v>
      </c>
      <c r="E34" s="28">
        <v>0</v>
      </c>
      <c r="F34" s="26">
        <v>0</v>
      </c>
      <c r="G34" s="27">
        <f t="shared" si="1"/>
        <v>0</v>
      </c>
    </row>
    <row r="35" spans="1:7" x14ac:dyDescent="0.2">
      <c r="A35" s="25" t="s">
        <v>41</v>
      </c>
      <c r="B35" s="29">
        <v>0</v>
      </c>
      <c r="C35" s="29">
        <v>0</v>
      </c>
      <c r="D35" s="21">
        <f t="shared" si="0"/>
        <v>0</v>
      </c>
      <c r="E35" s="29">
        <v>0</v>
      </c>
      <c r="F35" s="26">
        <v>0</v>
      </c>
      <c r="G35" s="27">
        <f t="shared" si="1"/>
        <v>0</v>
      </c>
    </row>
    <row r="36" spans="1:7" x14ac:dyDescent="0.2">
      <c r="A36" s="19" t="s">
        <v>42</v>
      </c>
      <c r="B36" s="26">
        <v>0</v>
      </c>
      <c r="C36" s="26">
        <v>0</v>
      </c>
      <c r="D36" s="21">
        <f t="shared" si="0"/>
        <v>0</v>
      </c>
      <c r="E36" s="26">
        <v>0</v>
      </c>
      <c r="F36" s="28">
        <v>0</v>
      </c>
      <c r="G36" s="27">
        <f t="shared" si="1"/>
        <v>0</v>
      </c>
    </row>
    <row r="37" spans="1:7" x14ac:dyDescent="0.2">
      <c r="A37" s="23" t="s">
        <v>43</v>
      </c>
      <c r="B37" s="26">
        <v>0</v>
      </c>
      <c r="C37" s="26">
        <v>0</v>
      </c>
      <c r="D37" s="21">
        <f t="shared" si="0"/>
        <v>0</v>
      </c>
      <c r="E37" s="26">
        <v>0</v>
      </c>
      <c r="F37" s="28">
        <v>0</v>
      </c>
      <c r="G37" s="30">
        <f t="shared" si="1"/>
        <v>0</v>
      </c>
    </row>
    <row r="38" spans="1:7" x14ac:dyDescent="0.2">
      <c r="A38" s="23" t="s">
        <v>44</v>
      </c>
      <c r="B38" s="26">
        <v>0</v>
      </c>
      <c r="C38" s="26">
        <v>0</v>
      </c>
      <c r="D38" s="21">
        <f t="shared" si="0"/>
        <v>0</v>
      </c>
      <c r="E38" s="26">
        <v>0</v>
      </c>
      <c r="F38" s="28">
        <v>0</v>
      </c>
      <c r="G38" s="21">
        <f t="shared" si="1"/>
        <v>0</v>
      </c>
    </row>
    <row r="39" spans="1:7" x14ac:dyDescent="0.2">
      <c r="A39" s="43" t="s">
        <v>45</v>
      </c>
      <c r="B39" s="26">
        <v>0</v>
      </c>
      <c r="C39" s="26">
        <v>0</v>
      </c>
      <c r="D39" s="21">
        <f t="shared" si="0"/>
        <v>0</v>
      </c>
      <c r="E39" s="26">
        <v>0</v>
      </c>
      <c r="F39" s="29">
        <v>0</v>
      </c>
      <c r="G39" s="21">
        <f t="shared" si="1"/>
        <v>0</v>
      </c>
    </row>
    <row r="40" spans="1:7" x14ac:dyDescent="0.2">
      <c r="A40" s="44" t="s">
        <v>46</v>
      </c>
      <c r="B40" s="28">
        <v>0</v>
      </c>
      <c r="C40" s="26">
        <v>0</v>
      </c>
      <c r="D40" s="21">
        <f t="shared" si="0"/>
        <v>0</v>
      </c>
      <c r="E40" s="26">
        <v>0</v>
      </c>
      <c r="F40" s="26">
        <v>0</v>
      </c>
      <c r="G40" s="21">
        <f t="shared" si="1"/>
        <v>0</v>
      </c>
    </row>
    <row r="41" spans="1:7" x14ac:dyDescent="0.2">
      <c r="A41" s="23" t="s">
        <v>47</v>
      </c>
      <c r="B41" s="26">
        <v>0</v>
      </c>
      <c r="C41" s="26">
        <v>0</v>
      </c>
      <c r="D41" s="21">
        <f t="shared" si="0"/>
        <v>0</v>
      </c>
      <c r="E41" s="26">
        <v>0</v>
      </c>
      <c r="F41" s="26">
        <v>0</v>
      </c>
      <c r="G41" s="21">
        <f t="shared" si="1"/>
        <v>0</v>
      </c>
    </row>
    <row r="42" spans="1:7" x14ac:dyDescent="0.2">
      <c r="A42" s="25" t="s">
        <v>48</v>
      </c>
      <c r="B42" s="26">
        <v>0</v>
      </c>
      <c r="C42" s="26">
        <v>0</v>
      </c>
      <c r="D42" s="21">
        <f t="shared" si="0"/>
        <v>0</v>
      </c>
      <c r="E42" s="26">
        <v>0</v>
      </c>
      <c r="F42" s="26">
        <v>0</v>
      </c>
      <c r="G42" s="21">
        <f t="shared" si="1"/>
        <v>0</v>
      </c>
    </row>
    <row r="43" spans="1:7" ht="17.25" customHeight="1" x14ac:dyDescent="0.2">
      <c r="A43" s="45" t="s">
        <v>49</v>
      </c>
      <c r="B43" s="33">
        <f>SUM(B44:B52)</f>
        <v>2706000</v>
      </c>
      <c r="C43" s="33">
        <f>SUM(C44:C52)</f>
        <v>0</v>
      </c>
      <c r="D43" s="34">
        <f t="shared" si="0"/>
        <v>2706000</v>
      </c>
      <c r="E43" s="33">
        <f>SUM(E44:E52)</f>
        <v>0</v>
      </c>
      <c r="F43" s="33">
        <f>SUM(F44:F52)</f>
        <v>0</v>
      </c>
      <c r="G43" s="34">
        <f t="shared" si="1"/>
        <v>2706000</v>
      </c>
    </row>
    <row r="44" spans="1:7" x14ac:dyDescent="0.2">
      <c r="A44" s="25" t="s">
        <v>50</v>
      </c>
      <c r="B44" s="22">
        <f>SUM('[1]COG (2)'!C94:C96)</f>
        <v>1287000</v>
      </c>
      <c r="C44" s="24">
        <f>SUM('[1]COG (2)'!D94:D96)</f>
        <v>0</v>
      </c>
      <c r="D44" s="21">
        <f t="shared" si="0"/>
        <v>1287000</v>
      </c>
      <c r="E44" s="24">
        <f>SUM('[1]COG (2)'!F94:F96)</f>
        <v>0</v>
      </c>
      <c r="F44" s="24">
        <f>SUM('[1]COG (2)'!G94:G96)</f>
        <v>0</v>
      </c>
      <c r="G44" s="21">
        <f t="shared" si="1"/>
        <v>1287000</v>
      </c>
    </row>
    <row r="45" spans="1:7" ht="13.5" customHeight="1" x14ac:dyDescent="0.2">
      <c r="A45" s="19" t="s">
        <v>51</v>
      </c>
      <c r="B45" s="20">
        <f>SUM('[1]COG (2)'!C97:C98)</f>
        <v>0</v>
      </c>
      <c r="C45" s="24">
        <f>SUM('[1]COG (2)'!D97:D98)</f>
        <v>0</v>
      </c>
      <c r="D45" s="27">
        <f t="shared" si="0"/>
        <v>0</v>
      </c>
      <c r="E45" s="24">
        <f>SUM('[1]COG (2)'!F97:F98)</f>
        <v>0</v>
      </c>
      <c r="F45" s="24">
        <f>SUM('[1]COG (2)'!G97:G98)</f>
        <v>0</v>
      </c>
      <c r="G45" s="21">
        <f t="shared" si="1"/>
        <v>0</v>
      </c>
    </row>
    <row r="46" spans="1:7" x14ac:dyDescent="0.2">
      <c r="A46" s="23" t="s">
        <v>52</v>
      </c>
      <c r="B46" s="28">
        <v>0</v>
      </c>
      <c r="C46" s="26">
        <v>0</v>
      </c>
      <c r="D46" s="30">
        <f t="shared" si="0"/>
        <v>0</v>
      </c>
      <c r="E46" s="28">
        <v>0</v>
      </c>
      <c r="F46" s="26">
        <v>0</v>
      </c>
      <c r="G46" s="21">
        <f t="shared" si="1"/>
        <v>0</v>
      </c>
    </row>
    <row r="47" spans="1:7" x14ac:dyDescent="0.2">
      <c r="A47" s="23" t="s">
        <v>53</v>
      </c>
      <c r="B47" s="46">
        <f>'[1]COG (2)'!C99</f>
        <v>204000</v>
      </c>
      <c r="C47" s="24">
        <f>'[1]COG (2)'!D99</f>
        <v>0</v>
      </c>
      <c r="D47" s="21">
        <f t="shared" si="0"/>
        <v>204000</v>
      </c>
      <c r="E47" s="20">
        <f>'[1]COG (2)'!F99</f>
        <v>0</v>
      </c>
      <c r="F47" s="24">
        <f>'[1]COG (2)'!G99</f>
        <v>0</v>
      </c>
      <c r="G47" s="27">
        <f t="shared" si="1"/>
        <v>204000</v>
      </c>
    </row>
    <row r="48" spans="1:7" x14ac:dyDescent="0.2">
      <c r="A48" s="23" t="s">
        <v>54</v>
      </c>
      <c r="B48" s="29">
        <v>0</v>
      </c>
      <c r="C48" s="26">
        <v>0</v>
      </c>
      <c r="D48" s="27">
        <f t="shared" si="0"/>
        <v>0</v>
      </c>
      <c r="E48" s="26">
        <v>0</v>
      </c>
      <c r="F48" s="26">
        <v>0</v>
      </c>
      <c r="G48" s="27">
        <f t="shared" si="1"/>
        <v>0</v>
      </c>
    </row>
    <row r="49" spans="1:7" x14ac:dyDescent="0.2">
      <c r="A49" s="23" t="s">
        <v>55</v>
      </c>
      <c r="B49" s="24">
        <f>SUM('[1]COG (2)'!C100:C102)</f>
        <v>1215000</v>
      </c>
      <c r="C49" s="24">
        <f>SUM('[1]COG (2)'!D100:D102)</f>
        <v>0</v>
      </c>
      <c r="D49" s="30">
        <f t="shared" si="0"/>
        <v>1215000</v>
      </c>
      <c r="E49" s="22">
        <f>SUM('[1]COG (2)'!F100:F102)</f>
        <v>0</v>
      </c>
      <c r="F49" s="24">
        <f>SUM('[1]COG (2)'!G100:G102)</f>
        <v>0</v>
      </c>
      <c r="G49" s="30">
        <f t="shared" si="1"/>
        <v>1215000</v>
      </c>
    </row>
    <row r="50" spans="1:7" x14ac:dyDescent="0.2">
      <c r="A50" s="23" t="s">
        <v>56</v>
      </c>
      <c r="B50" s="26">
        <v>0</v>
      </c>
      <c r="C50" s="26">
        <v>0</v>
      </c>
      <c r="D50" s="21">
        <f t="shared" si="0"/>
        <v>0</v>
      </c>
      <c r="E50" s="28">
        <v>0</v>
      </c>
      <c r="F50" s="26">
        <v>0</v>
      </c>
      <c r="G50" s="21">
        <f t="shared" si="1"/>
        <v>0</v>
      </c>
    </row>
    <row r="51" spans="1:7" x14ac:dyDescent="0.2">
      <c r="A51" s="23" t="s">
        <v>57</v>
      </c>
      <c r="B51" s="26">
        <v>0</v>
      </c>
      <c r="C51" s="26">
        <v>0</v>
      </c>
      <c r="D51" s="27">
        <f t="shared" si="0"/>
        <v>0</v>
      </c>
      <c r="E51" s="28">
        <v>0</v>
      </c>
      <c r="F51" s="26">
        <v>0</v>
      </c>
      <c r="G51" s="21">
        <f t="shared" si="1"/>
        <v>0</v>
      </c>
    </row>
    <row r="52" spans="1:7" x14ac:dyDescent="0.2">
      <c r="A52" s="23" t="s">
        <v>58</v>
      </c>
      <c r="B52" s="26">
        <v>0</v>
      </c>
      <c r="C52" s="26">
        <v>0</v>
      </c>
      <c r="D52" s="27">
        <f t="shared" si="0"/>
        <v>0</v>
      </c>
      <c r="E52" s="29">
        <v>0</v>
      </c>
      <c r="F52" s="26">
        <v>0</v>
      </c>
      <c r="G52" s="21">
        <f t="shared" si="1"/>
        <v>0</v>
      </c>
    </row>
    <row r="53" spans="1:7" ht="15.75" customHeight="1" x14ac:dyDescent="0.2">
      <c r="A53" s="31" t="s">
        <v>59</v>
      </c>
      <c r="B53" s="33">
        <f>SUM(B54:B56)</f>
        <v>0</v>
      </c>
      <c r="C53" s="33">
        <f>SUM(C54:C56)</f>
        <v>0</v>
      </c>
      <c r="D53" s="47">
        <f t="shared" si="0"/>
        <v>0</v>
      </c>
      <c r="E53" s="33">
        <f>SUM(E54:E56)</f>
        <v>0</v>
      </c>
      <c r="F53" s="33">
        <f>SUM(F54:F56)</f>
        <v>0</v>
      </c>
      <c r="G53" s="34">
        <f t="shared" si="1"/>
        <v>0</v>
      </c>
    </row>
    <row r="54" spans="1:7" x14ac:dyDescent="0.2">
      <c r="A54" s="19" t="s">
        <v>60</v>
      </c>
      <c r="B54" s="26">
        <v>0</v>
      </c>
      <c r="C54" s="26">
        <v>0</v>
      </c>
      <c r="D54" s="21">
        <f t="shared" si="0"/>
        <v>0</v>
      </c>
      <c r="E54" s="26">
        <v>0</v>
      </c>
      <c r="F54" s="26">
        <v>0</v>
      </c>
      <c r="G54" s="21">
        <f t="shared" si="1"/>
        <v>0</v>
      </c>
    </row>
    <row r="55" spans="1:7" x14ac:dyDescent="0.2">
      <c r="A55" s="25" t="s">
        <v>61</v>
      </c>
      <c r="B55" s="26">
        <v>0</v>
      </c>
      <c r="C55" s="26">
        <v>0</v>
      </c>
      <c r="D55" s="21">
        <f t="shared" si="0"/>
        <v>0</v>
      </c>
      <c r="E55" s="26">
        <v>0</v>
      </c>
      <c r="F55" s="28">
        <v>0</v>
      </c>
      <c r="G55" s="21">
        <f t="shared" si="1"/>
        <v>0</v>
      </c>
    </row>
    <row r="56" spans="1:7" x14ac:dyDescent="0.2">
      <c r="A56" s="19" t="s">
        <v>62</v>
      </c>
      <c r="B56" s="26">
        <v>0</v>
      </c>
      <c r="C56" s="26">
        <v>0</v>
      </c>
      <c r="D56" s="27">
        <f t="shared" si="0"/>
        <v>0</v>
      </c>
      <c r="E56" s="26">
        <v>0</v>
      </c>
      <c r="F56" s="29">
        <v>0</v>
      </c>
      <c r="G56" s="21">
        <f t="shared" si="1"/>
        <v>0</v>
      </c>
    </row>
    <row r="57" spans="1:7" ht="17.25" customHeight="1" x14ac:dyDescent="0.2">
      <c r="A57" s="38" t="s">
        <v>63</v>
      </c>
      <c r="B57" s="33">
        <f>SUM(B58:B64)</f>
        <v>0</v>
      </c>
      <c r="C57" s="33">
        <f>SUM(C58:C64)</f>
        <v>0</v>
      </c>
      <c r="D57" s="47">
        <f t="shared" si="0"/>
        <v>0</v>
      </c>
      <c r="E57" s="32">
        <f>SUM(E58:E64)</f>
        <v>0</v>
      </c>
      <c r="F57" s="33">
        <f>SUM(F58:F64)</f>
        <v>0</v>
      </c>
      <c r="G57" s="39">
        <f t="shared" si="1"/>
        <v>0</v>
      </c>
    </row>
    <row r="58" spans="1:7" x14ac:dyDescent="0.2">
      <c r="A58" s="23" t="s">
        <v>64</v>
      </c>
      <c r="B58" s="26">
        <v>0</v>
      </c>
      <c r="C58" s="28">
        <v>0</v>
      </c>
      <c r="D58" s="21">
        <f t="shared" si="0"/>
        <v>0</v>
      </c>
      <c r="E58" s="29">
        <v>0</v>
      </c>
      <c r="F58" s="26">
        <v>0</v>
      </c>
      <c r="G58" s="30">
        <f t="shared" si="1"/>
        <v>0</v>
      </c>
    </row>
    <row r="59" spans="1:7" x14ac:dyDescent="0.2">
      <c r="A59" s="23" t="s">
        <v>65</v>
      </c>
      <c r="B59" s="26">
        <v>0</v>
      </c>
      <c r="C59" s="29">
        <v>0</v>
      </c>
      <c r="D59" s="27">
        <f t="shared" si="0"/>
        <v>0</v>
      </c>
      <c r="E59" s="26">
        <v>0</v>
      </c>
      <c r="F59" s="26">
        <v>0</v>
      </c>
      <c r="G59" s="21">
        <f t="shared" si="1"/>
        <v>0</v>
      </c>
    </row>
    <row r="60" spans="1:7" x14ac:dyDescent="0.2">
      <c r="A60" s="23" t="s">
        <v>66</v>
      </c>
      <c r="B60" s="28">
        <v>0</v>
      </c>
      <c r="C60" s="26">
        <v>0</v>
      </c>
      <c r="D60" s="30">
        <f t="shared" si="0"/>
        <v>0</v>
      </c>
      <c r="E60" s="26">
        <v>0</v>
      </c>
      <c r="F60" s="26">
        <v>0</v>
      </c>
      <c r="G60" s="21">
        <f t="shared" si="1"/>
        <v>0</v>
      </c>
    </row>
    <row r="61" spans="1:7" x14ac:dyDescent="0.2">
      <c r="A61" s="23" t="s">
        <v>67</v>
      </c>
      <c r="B61" s="29">
        <v>0</v>
      </c>
      <c r="C61" s="28">
        <v>0</v>
      </c>
      <c r="D61" s="21">
        <f t="shared" si="0"/>
        <v>0</v>
      </c>
      <c r="E61" s="26">
        <v>0</v>
      </c>
      <c r="F61" s="26">
        <v>0</v>
      </c>
      <c r="G61" s="21">
        <f t="shared" si="1"/>
        <v>0</v>
      </c>
    </row>
    <row r="62" spans="1:7" x14ac:dyDescent="0.2">
      <c r="A62" s="23" t="s">
        <v>68</v>
      </c>
      <c r="B62" s="26">
        <v>0</v>
      </c>
      <c r="C62" s="29">
        <v>0</v>
      </c>
      <c r="D62" s="21">
        <f t="shared" si="0"/>
        <v>0</v>
      </c>
      <c r="E62" s="26">
        <v>0</v>
      </c>
      <c r="F62" s="26">
        <v>0</v>
      </c>
      <c r="G62" s="21">
        <f t="shared" si="1"/>
        <v>0</v>
      </c>
    </row>
    <row r="63" spans="1:7" x14ac:dyDescent="0.2">
      <c r="A63" s="23" t="s">
        <v>69</v>
      </c>
      <c r="B63" s="26">
        <v>0</v>
      </c>
      <c r="C63" s="26">
        <v>0</v>
      </c>
      <c r="D63" s="21">
        <f t="shared" si="0"/>
        <v>0</v>
      </c>
      <c r="E63" s="26">
        <v>0</v>
      </c>
      <c r="F63" s="26">
        <v>0</v>
      </c>
      <c r="G63" s="21">
        <f t="shared" si="1"/>
        <v>0</v>
      </c>
    </row>
    <row r="64" spans="1:7" ht="25.5" x14ac:dyDescent="0.2">
      <c r="A64" s="43" t="s">
        <v>70</v>
      </c>
      <c r="B64" s="26">
        <v>0</v>
      </c>
      <c r="C64" s="26">
        <v>0</v>
      </c>
      <c r="D64" s="21">
        <f t="shared" si="0"/>
        <v>0</v>
      </c>
      <c r="E64" s="26">
        <v>0</v>
      </c>
      <c r="F64" s="26">
        <v>0</v>
      </c>
      <c r="G64" s="21">
        <f t="shared" si="1"/>
        <v>0</v>
      </c>
    </row>
    <row r="65" spans="1:7" ht="17.25" customHeight="1" x14ac:dyDescent="0.2">
      <c r="A65" s="31" t="s">
        <v>71</v>
      </c>
      <c r="B65" s="33">
        <f>SUM(B66:B68)</f>
        <v>0</v>
      </c>
      <c r="C65" s="33">
        <f>SUM(C66:C68)</f>
        <v>0</v>
      </c>
      <c r="D65" s="34">
        <f t="shared" si="0"/>
        <v>0</v>
      </c>
      <c r="E65" s="33">
        <f>SUM(E66:E68)</f>
        <v>0</v>
      </c>
      <c r="F65" s="33">
        <f>SUM(F66:F68)</f>
        <v>0</v>
      </c>
      <c r="G65" s="34">
        <f t="shared" si="1"/>
        <v>0</v>
      </c>
    </row>
    <row r="66" spans="1:7" x14ac:dyDescent="0.2">
      <c r="A66" s="19" t="s">
        <v>72</v>
      </c>
      <c r="B66" s="26">
        <v>0</v>
      </c>
      <c r="C66" s="26">
        <v>0</v>
      </c>
      <c r="D66" s="21">
        <f t="shared" si="0"/>
        <v>0</v>
      </c>
      <c r="E66" s="26">
        <v>0</v>
      </c>
      <c r="F66" s="26">
        <v>0</v>
      </c>
      <c r="G66" s="21">
        <f t="shared" si="1"/>
        <v>0</v>
      </c>
    </row>
    <row r="67" spans="1:7" x14ac:dyDescent="0.2">
      <c r="A67" s="25" t="s">
        <v>73</v>
      </c>
      <c r="B67" s="26">
        <v>0</v>
      </c>
      <c r="C67" s="26">
        <v>0</v>
      </c>
      <c r="D67" s="21">
        <f t="shared" si="0"/>
        <v>0</v>
      </c>
      <c r="E67" s="28">
        <v>0</v>
      </c>
      <c r="F67" s="26">
        <v>0</v>
      </c>
      <c r="G67" s="21">
        <f t="shared" si="1"/>
        <v>0</v>
      </c>
    </row>
    <row r="68" spans="1:7" x14ac:dyDescent="0.2">
      <c r="A68" s="19" t="s">
        <v>74</v>
      </c>
      <c r="B68" s="26">
        <v>0</v>
      </c>
      <c r="C68" s="28">
        <v>0</v>
      </c>
      <c r="D68" s="21">
        <f t="shared" si="0"/>
        <v>0</v>
      </c>
      <c r="E68" s="29">
        <v>0</v>
      </c>
      <c r="F68" s="26">
        <v>0</v>
      </c>
      <c r="G68" s="21">
        <f t="shared" si="1"/>
        <v>0</v>
      </c>
    </row>
    <row r="69" spans="1:7" ht="15.75" customHeight="1" x14ac:dyDescent="0.2">
      <c r="A69" s="38" t="s">
        <v>75</v>
      </c>
      <c r="B69" s="33">
        <f>SUM(B70:B76)</f>
        <v>0</v>
      </c>
      <c r="C69" s="35">
        <f>SUM(C70:C76)</f>
        <v>0</v>
      </c>
      <c r="D69" s="34">
        <f t="shared" si="0"/>
        <v>0</v>
      </c>
      <c r="E69" s="33">
        <f>SUM(E70:E76)</f>
        <v>0</v>
      </c>
      <c r="F69" s="33">
        <f>SUM(F70:F76)</f>
        <v>0</v>
      </c>
      <c r="G69" s="34">
        <f t="shared" si="1"/>
        <v>0</v>
      </c>
    </row>
    <row r="70" spans="1:7" x14ac:dyDescent="0.2">
      <c r="A70" s="25" t="s">
        <v>76</v>
      </c>
      <c r="B70" s="26">
        <v>0</v>
      </c>
      <c r="C70" s="26">
        <v>0</v>
      </c>
      <c r="D70" s="21">
        <f t="shared" si="0"/>
        <v>0</v>
      </c>
      <c r="E70" s="28">
        <v>0</v>
      </c>
      <c r="F70" s="26">
        <v>0</v>
      </c>
      <c r="G70" s="21">
        <f t="shared" si="1"/>
        <v>0</v>
      </c>
    </row>
    <row r="71" spans="1:7" x14ac:dyDescent="0.2">
      <c r="A71" s="25" t="s">
        <v>77</v>
      </c>
      <c r="B71" s="26">
        <v>0</v>
      </c>
      <c r="C71" s="26">
        <v>0</v>
      </c>
      <c r="D71" s="21">
        <f t="shared" ref="D71:D75" si="2">+B71+C71</f>
        <v>0</v>
      </c>
      <c r="E71" s="29">
        <v>0</v>
      </c>
      <c r="F71" s="26">
        <v>0</v>
      </c>
      <c r="G71" s="21">
        <f t="shared" ref="G71:G75" si="3">+D71-E71</f>
        <v>0</v>
      </c>
    </row>
    <row r="72" spans="1:7" x14ac:dyDescent="0.2">
      <c r="A72" s="19" t="s">
        <v>78</v>
      </c>
      <c r="B72" s="28">
        <v>0</v>
      </c>
      <c r="C72" s="28">
        <v>0</v>
      </c>
      <c r="D72" s="21">
        <f t="shared" si="2"/>
        <v>0</v>
      </c>
      <c r="E72" s="26">
        <v>0</v>
      </c>
      <c r="F72" s="26">
        <v>0</v>
      </c>
      <c r="G72" s="21">
        <f t="shared" si="3"/>
        <v>0</v>
      </c>
    </row>
    <row r="73" spans="1:7" x14ac:dyDescent="0.2">
      <c r="A73" s="23" t="s">
        <v>79</v>
      </c>
      <c r="B73" s="29">
        <v>0</v>
      </c>
      <c r="C73" s="29">
        <v>0</v>
      </c>
      <c r="D73" s="21">
        <f t="shared" si="2"/>
        <v>0</v>
      </c>
      <c r="E73" s="26">
        <v>0</v>
      </c>
      <c r="F73" s="26">
        <v>0</v>
      </c>
      <c r="G73" s="21">
        <f t="shared" si="3"/>
        <v>0</v>
      </c>
    </row>
    <row r="74" spans="1:7" x14ac:dyDescent="0.2">
      <c r="A74" s="23" t="s">
        <v>80</v>
      </c>
      <c r="B74" s="26">
        <v>0</v>
      </c>
      <c r="C74" s="26">
        <v>0</v>
      </c>
      <c r="D74" s="21">
        <f t="shared" si="2"/>
        <v>0</v>
      </c>
      <c r="E74" s="26">
        <v>0</v>
      </c>
      <c r="F74" s="26">
        <v>0</v>
      </c>
      <c r="G74" s="21">
        <f t="shared" si="3"/>
        <v>0</v>
      </c>
    </row>
    <row r="75" spans="1:7" x14ac:dyDescent="0.2">
      <c r="A75" s="23" t="s">
        <v>81</v>
      </c>
      <c r="B75" s="26">
        <v>0</v>
      </c>
      <c r="C75" s="26">
        <v>0</v>
      </c>
      <c r="D75" s="21">
        <f t="shared" si="2"/>
        <v>0</v>
      </c>
      <c r="E75" s="28">
        <v>0</v>
      </c>
      <c r="F75" s="26">
        <v>0</v>
      </c>
      <c r="G75" s="21">
        <f t="shared" si="3"/>
        <v>0</v>
      </c>
    </row>
    <row r="76" spans="1:7" x14ac:dyDescent="0.2">
      <c r="A76" s="48" t="s">
        <v>82</v>
      </c>
      <c r="B76" s="49">
        <v>0</v>
      </c>
      <c r="C76" s="49">
        <v>0</v>
      </c>
      <c r="D76" s="50">
        <f>+B76+C76</f>
        <v>0</v>
      </c>
      <c r="E76" s="51">
        <v>0</v>
      </c>
      <c r="F76" s="49">
        <v>0</v>
      </c>
      <c r="G76" s="50">
        <f>+D76-E76</f>
        <v>0</v>
      </c>
    </row>
    <row r="77" spans="1:7" ht="17.25" customHeight="1" x14ac:dyDescent="0.2">
      <c r="A77" s="52" t="s">
        <v>83</v>
      </c>
      <c r="B77" s="53">
        <f t="shared" ref="B77:G77" si="4">SUM(B5,B13,B23,B33,B43,B53,B57,B65,B69)</f>
        <v>89177535</v>
      </c>
      <c r="C77" s="53">
        <f t="shared" si="4"/>
        <v>0</v>
      </c>
      <c r="D77" s="54">
        <f t="shared" si="4"/>
        <v>89177535</v>
      </c>
      <c r="E77" s="53">
        <f t="shared" si="4"/>
        <v>42271321.25</v>
      </c>
      <c r="F77" s="53">
        <f t="shared" si="4"/>
        <v>42271321.25</v>
      </c>
      <c r="G77" s="54">
        <f t="shared" si="4"/>
        <v>46906213.75</v>
      </c>
    </row>
    <row r="78" spans="1:7" x14ac:dyDescent="0.2">
      <c r="A78" s="55"/>
    </row>
    <row r="79" spans="1:7" ht="15.75" customHeight="1" x14ac:dyDescent="0.2">
      <c r="A79" s="56" t="s">
        <v>84</v>
      </c>
    </row>
    <row r="87" spans="1:5" x14ac:dyDescent="0.2">
      <c r="A87" s="57" t="s">
        <v>85</v>
      </c>
      <c r="B87" s="57"/>
      <c r="E87" s="58" t="s">
        <v>86</v>
      </c>
    </row>
    <row r="88" spans="1:5" x14ac:dyDescent="0.2">
      <c r="A88" s="57" t="s">
        <v>87</v>
      </c>
      <c r="B88" s="57"/>
      <c r="E88" s="58" t="s">
        <v>88</v>
      </c>
    </row>
  </sheetData>
  <mergeCells count="4">
    <mergeCell ref="A1:G1"/>
    <mergeCell ref="G2:G3"/>
    <mergeCell ref="A87:B87"/>
    <mergeCell ref="A88:B88"/>
  </mergeCells>
  <printOptions horizontalCentered="1"/>
  <pageMargins left="0.39370078740157483" right="0.39370078740157483" top="0.39370078740157483" bottom="0.39370078740157483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2026-01-28T14:53:42Z</dcterms:created>
  <dcterms:modified xsi:type="dcterms:W3CDTF">2026-01-28T14:53:55Z</dcterms:modified>
</cp:coreProperties>
</file>