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EVAC\3er. Trim 2025\Reactivos 3T25 solv\"/>
    </mc:Choice>
  </mc:AlternateContent>
  <xr:revisionPtr revIDLastSave="0" documentId="13_ncr:1_{94AE328E-B685-4241-92F6-1E87F5E85A85}" xr6:coauthVersionLast="47" xr6:coauthVersionMax="47" xr10:uidLastSave="{00000000-0000-0000-0000-000000000000}"/>
  <bookViews>
    <workbookView xWindow="-120" yWindow="-120" windowWidth="29040" windowHeight="15840" xr2:uid="{6D2535F6-1D14-412F-B1A2-8E956342E791}"/>
  </bookViews>
  <sheets>
    <sheet name="EAI" sheetId="1" r:id="rId1"/>
  </sheets>
  <externalReferences>
    <externalReference r:id="rId2"/>
  </externalReferences>
  <definedNames>
    <definedName name="_xlnm.Print_Area" localSheetId="0">EAI!$A$1:$G$56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D39" i="1"/>
  <c r="F38" i="1"/>
  <c r="G38" i="1" s="1"/>
  <c r="E38" i="1"/>
  <c r="C38" i="1"/>
  <c r="B38" i="1"/>
  <c r="D38" i="1" s="1"/>
  <c r="G36" i="1"/>
  <c r="D36" i="1"/>
  <c r="F35" i="1"/>
  <c r="F32" i="1" s="1"/>
  <c r="E35" i="1"/>
  <c r="E32" i="1" s="1"/>
  <c r="C35" i="1"/>
  <c r="G34" i="1"/>
  <c r="D34" i="1"/>
  <c r="G33" i="1"/>
  <c r="D33" i="1"/>
  <c r="C32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F22" i="1"/>
  <c r="E22" i="1"/>
  <c r="C22" i="1"/>
  <c r="B22" i="1"/>
  <c r="D22" i="1" s="1"/>
  <c r="G15" i="1"/>
  <c r="D15" i="1"/>
  <c r="G14" i="1"/>
  <c r="D14" i="1"/>
  <c r="G13" i="1"/>
  <c r="D13" i="1"/>
  <c r="F12" i="1"/>
  <c r="F17" i="1" s="1"/>
  <c r="E12" i="1"/>
  <c r="E17" i="1" s="1"/>
  <c r="G18" i="1" s="1"/>
  <c r="D12" i="1"/>
  <c r="C12" i="1"/>
  <c r="C17" i="1" s="1"/>
  <c r="B12" i="1"/>
  <c r="B17" i="1" s="1"/>
  <c r="G11" i="1"/>
  <c r="D11" i="1"/>
  <c r="G10" i="1"/>
  <c r="D10" i="1"/>
  <c r="G9" i="1"/>
  <c r="D9" i="1"/>
  <c r="G8" i="1"/>
  <c r="D8" i="1"/>
  <c r="G7" i="1"/>
  <c r="D7" i="1"/>
  <c r="G6" i="1"/>
  <c r="D6" i="1"/>
  <c r="G22" i="1" l="1"/>
  <c r="D17" i="1"/>
  <c r="C41" i="1"/>
  <c r="E41" i="1"/>
  <c r="B35" i="1"/>
  <c r="G12" i="1"/>
  <c r="G17" i="1" s="1"/>
  <c r="F41" i="1"/>
  <c r="B32" i="1" l="1"/>
  <c r="G35" i="1"/>
  <c r="D35" i="1"/>
  <c r="D32" i="1" l="1"/>
  <c r="D41" i="1" s="1"/>
  <c r="G32" i="1"/>
  <c r="G41" i="1" s="1"/>
  <c r="B41" i="1"/>
  <c r="G42" i="1" s="1"/>
</calcChain>
</file>

<file path=xl/sharedStrings.xml><?xml version="1.0" encoding="utf-8"?>
<sst xmlns="http://schemas.openxmlformats.org/spreadsheetml/2006/main" count="68" uniqueCount="45">
  <si>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</si>
  <si>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</si>
  <si>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</si>
  <si>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</si>
  <si>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</si>
  <si>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</si>
  <si>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</si>
  <si>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</si>
  <si>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</si>
  <si>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</si>
  <si>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</si>
  <si>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</si>
  <si>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</si>
  <si>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</si>
  <si>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</si>
  <si>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</si>
  <si>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</si>
  <si>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</si>
  <si>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</si>
  <si>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</si>
  <si>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</si>
  <si>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</si>
  <si>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</si>
  <si>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</si>
  <si>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</si>
  <si>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</si>
  <si>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</si>
  <si>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</si>
  <si>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</si>
  <si>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</si>
  <si>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</si>
  <si>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</si>
  <si>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</si>
  <si>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</si>
  <si>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Ingresos Derivados de Financiamiento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</si>
  <si>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</si>
  <si>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</si>
  <si>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</si>
  <si>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</si>
  <si>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</si>
  <si>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</si>
  <si>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 y Liquidador</t>
  </si>
  <si>
    <t>Coordinador de Contabilidad</t>
  </si>
  <si>
    <t>Fondos Guanajuato de Financiamiento
Estado Analítico de Ingresos
Del 1 de Enero al 30 de Septiembre de 2025</t>
  </si>
  <si>
    <t xml:space="preserve">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</si>
</sst>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3" fillId="3" borderId="0" xfId="1" applyFont="1" applyFill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2" fillId="3" borderId="0" xfId="1" applyFont="1" applyFill="1" applyAlignment="1" applyProtection="1">
      <alignment vertical="top"/>
      <protection locked="0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horizontal="center" vertical="top"/>
      <protection locked="0"/>
    </xf>
    <xf numFmtId="0" fontId="4" fillId="2" borderId="10" xfId="1" applyFont="1" applyFill="1" applyBorder="1" applyAlignment="1">
      <alignment horizontal="center" vertical="center"/>
    </xf>
    <xf numFmtId="0" fontId="4" fillId="2" borderId="7" xfId="1" quotePrefix="1" applyFont="1" applyFill="1" applyBorder="1" applyAlignment="1">
      <alignment horizontal="center" vertical="center" wrapText="1"/>
    </xf>
    <xf numFmtId="0" fontId="4" fillId="2" borderId="9" xfId="1" quotePrefix="1" applyFont="1" applyFill="1" applyBorder="1" applyAlignment="1">
      <alignment horizontal="center" vertical="center" wrapText="1"/>
    </xf>
    <xf numFmtId="0" fontId="3" fillId="3" borderId="11" xfId="1" applyFont="1" applyFill="1" applyBorder="1" applyAlignment="1" applyProtection="1">
      <alignment horizontal="left" vertical="top" wrapText="1" indent="1"/>
      <protection locked="0"/>
    </xf>
    <xf numFmtId="0" fontId="5" fillId="3" borderId="13" xfId="1" applyFont="1" applyFill="1" applyBorder="1" applyAlignment="1" applyProtection="1">
      <alignment horizontal="left" vertical="top" wrapText="1" indent="1"/>
      <protection locked="0"/>
    </xf>
    <xf numFmtId="0" fontId="3" fillId="3" borderId="13" xfId="1" applyFont="1" applyFill="1" applyBorder="1" applyAlignment="1" applyProtection="1">
      <alignment horizontal="left" vertical="top" wrapText="1" indent="1"/>
      <protection locked="0"/>
    </xf>
    <xf numFmtId="0" fontId="5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1" xfId="1" applyFont="1" applyFill="1" applyBorder="1" applyAlignment="1" applyProtection="1">
      <alignment vertical="top"/>
      <protection locked="0"/>
    </xf>
    <xf numFmtId="0" fontId="4" fillId="3" borderId="5" xfId="1" applyFont="1" applyFill="1" applyBorder="1" applyAlignment="1">
      <alignment horizontal="center" vertical="center" wrapText="1"/>
    </xf>
    <xf numFmtId="3" fontId="4" fillId="3" borderId="9" xfId="1" applyNumberFormat="1" applyFont="1" applyFill="1" applyBorder="1" applyAlignment="1">
      <alignment vertical="center"/>
    </xf>
    <xf numFmtId="0" fontId="5" fillId="3" borderId="1" xfId="1" applyFont="1" applyFill="1" applyBorder="1" applyAlignment="1" applyProtection="1">
      <alignment vertical="top"/>
      <protection locked="0"/>
    </xf>
    <xf numFmtId="4" fontId="5" fillId="3" borderId="2" xfId="1" applyNumberFormat="1" applyFont="1" applyFill="1" applyBorder="1" applyAlignment="1" applyProtection="1">
      <alignment vertical="top"/>
      <protection locked="0"/>
    </xf>
    <xf numFmtId="4" fontId="5" fillId="3" borderId="3" xfId="1" applyNumberFormat="1" applyFont="1" applyFill="1" applyBorder="1" applyAlignment="1" applyProtection="1">
      <alignment vertical="top"/>
      <protection locked="0"/>
    </xf>
    <xf numFmtId="4" fontId="4" fillId="3" borderId="5" xfId="1" applyNumberFormat="1" applyFont="1" applyFill="1" applyBorder="1" applyAlignment="1" applyProtection="1">
      <alignment vertical="center"/>
      <protection locked="0"/>
    </xf>
    <xf numFmtId="4" fontId="4" fillId="3" borderId="6" xfId="1" applyNumberFormat="1" applyFont="1" applyFill="1" applyBorder="1" applyAlignment="1" applyProtection="1">
      <alignment vertical="top"/>
      <protection locked="0"/>
    </xf>
    <xf numFmtId="0" fontId="4" fillId="2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left" vertical="top" wrapText="1"/>
    </xf>
    <xf numFmtId="0" fontId="5" fillId="3" borderId="14" xfId="1" applyFont="1" applyFill="1" applyBorder="1" applyAlignment="1">
      <alignment horizontal="left" vertical="top" wrapText="1" indent="1"/>
    </xf>
    <xf numFmtId="0" fontId="5" fillId="3" borderId="11" xfId="1" applyFont="1" applyFill="1" applyBorder="1" applyAlignment="1">
      <alignment horizontal="left" vertical="top" wrapText="1" indent="1"/>
    </xf>
    <xf numFmtId="0" fontId="4" fillId="3" borderId="16" xfId="1" applyFont="1" applyFill="1" applyBorder="1" applyAlignment="1">
      <alignment horizontal="left" vertical="top" wrapText="1"/>
    </xf>
    <xf numFmtId="0" fontId="5" fillId="3" borderId="14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vertical="top"/>
    </xf>
    <xf numFmtId="0" fontId="5" fillId="3" borderId="17" xfId="1" applyFont="1" applyFill="1" applyBorder="1" applyAlignment="1">
      <alignment horizontal="left" vertical="top" wrapText="1" indent="1"/>
    </xf>
    <xf numFmtId="0" fontId="4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 applyProtection="1">
      <alignment vertical="top"/>
      <protection locked="0"/>
    </xf>
    <xf numFmtId="4" fontId="4" fillId="3" borderId="7" xfId="1" applyNumberFormat="1" applyFont="1" applyFill="1" applyBorder="1" applyAlignment="1" applyProtection="1">
      <alignment vertical="top"/>
      <protection locked="0"/>
    </xf>
    <xf numFmtId="0" fontId="5" fillId="3" borderId="0" xfId="2" applyFill="1" applyAlignment="1" applyProtection="1">
      <alignment horizontal="left" vertical="top"/>
      <protection locked="0"/>
    </xf>
    <xf numFmtId="4" fontId="3" fillId="3" borderId="12" xfId="1" applyNumberFormat="1" applyFont="1" applyFill="1" applyBorder="1" applyAlignment="1" applyProtection="1">
      <alignment vertical="top"/>
      <protection locked="0"/>
    </xf>
    <xf numFmtId="4" fontId="3" fillId="3" borderId="4" xfId="1" applyNumberFormat="1" applyFont="1" applyFill="1" applyBorder="1" applyAlignment="1" applyProtection="1">
      <alignment vertical="top"/>
      <protection locked="0"/>
    </xf>
    <xf numFmtId="4" fontId="3" fillId="3" borderId="4" xfId="1" applyNumberFormat="1" applyFont="1" applyFill="1" applyBorder="1" applyAlignment="1">
      <alignment vertical="top"/>
    </xf>
    <xf numFmtId="4" fontId="3" fillId="3" borderId="14" xfId="1" applyNumberFormat="1" applyFont="1" applyFill="1" applyBorder="1" applyAlignment="1" applyProtection="1">
      <alignment vertical="top"/>
      <protection locked="0"/>
    </xf>
    <xf numFmtId="4" fontId="3" fillId="3" borderId="13" xfId="1" applyNumberFormat="1" applyFont="1" applyFill="1" applyBorder="1" applyAlignment="1" applyProtection="1">
      <alignment vertical="top"/>
      <protection locked="0"/>
    </xf>
    <xf numFmtId="4" fontId="3" fillId="3" borderId="13" xfId="1" applyNumberFormat="1" applyFont="1" applyFill="1" applyBorder="1" applyAlignment="1">
      <alignment vertical="top"/>
    </xf>
    <xf numFmtId="4" fontId="3" fillId="3" borderId="8" xfId="1" applyNumberFormat="1" applyFont="1" applyFill="1" applyBorder="1" applyAlignment="1" applyProtection="1">
      <alignment vertical="top"/>
      <protection locked="0"/>
    </xf>
    <xf numFmtId="4" fontId="3" fillId="3" borderId="14" xfId="1" applyNumberFormat="1" applyFont="1" applyFill="1" applyBorder="1" applyAlignment="1">
      <alignment vertical="top"/>
    </xf>
    <xf numFmtId="4" fontId="3" fillId="3" borderId="8" xfId="1" applyNumberFormat="1" applyFont="1" applyFill="1" applyBorder="1" applyAlignment="1">
      <alignment vertical="top"/>
    </xf>
    <xf numFmtId="4" fontId="3" fillId="3" borderId="15" xfId="1" applyNumberFormat="1" applyFont="1" applyFill="1" applyBorder="1" applyAlignment="1" applyProtection="1">
      <alignment vertical="top"/>
      <protection locked="0"/>
    </xf>
    <xf numFmtId="4" fontId="3" fillId="3" borderId="10" xfId="1" applyNumberFormat="1" applyFont="1" applyFill="1" applyBorder="1" applyAlignment="1" applyProtection="1">
      <alignment vertical="top"/>
      <protection locked="0"/>
    </xf>
    <xf numFmtId="4" fontId="4" fillId="3" borderId="9" xfId="1" applyNumberFormat="1" applyFont="1" applyFill="1" applyBorder="1" applyAlignment="1">
      <alignment vertical="center"/>
    </xf>
    <xf numFmtId="4" fontId="4" fillId="3" borderId="12" xfId="1" applyNumberFormat="1" applyFont="1" applyFill="1" applyBorder="1" applyAlignment="1">
      <alignment vertical="top"/>
    </xf>
    <xf numFmtId="4" fontId="4" fillId="3" borderId="4" xfId="1" applyNumberFormat="1" applyFont="1" applyFill="1" applyBorder="1" applyAlignment="1">
      <alignment vertical="top"/>
    </xf>
    <xf numFmtId="4" fontId="5" fillId="3" borderId="14" xfId="1" applyNumberFormat="1" applyFont="1" applyFill="1" applyBorder="1" applyAlignment="1" applyProtection="1">
      <alignment vertical="top"/>
      <protection locked="0"/>
    </xf>
    <xf numFmtId="4" fontId="5" fillId="3" borderId="8" xfId="1" applyNumberFormat="1" applyFont="1" applyFill="1" applyBorder="1" applyAlignment="1" applyProtection="1">
      <alignment vertical="top"/>
      <protection locked="0"/>
    </xf>
    <xf numFmtId="4" fontId="5" fillId="3" borderId="8" xfId="1" applyNumberFormat="1" applyFont="1" applyFill="1" applyBorder="1" applyAlignment="1">
      <alignment vertical="top"/>
    </xf>
    <xf numFmtId="4" fontId="5" fillId="3" borderId="13" xfId="1" applyNumberFormat="1" applyFont="1" applyFill="1" applyBorder="1" applyAlignment="1" applyProtection="1">
      <alignment vertical="top"/>
      <protection locked="0"/>
    </xf>
    <xf numFmtId="4" fontId="5" fillId="3" borderId="13" xfId="1" applyNumberFormat="1" applyFont="1" applyFill="1" applyBorder="1" applyAlignment="1">
      <alignment vertical="top"/>
    </xf>
    <xf numFmtId="4" fontId="5" fillId="3" borderId="14" xfId="1" applyNumberFormat="1" applyFont="1" applyFill="1" applyBorder="1" applyAlignment="1">
      <alignment vertical="top"/>
    </xf>
    <xf numFmtId="4" fontId="4" fillId="3" borderId="14" xfId="1" applyNumberFormat="1" applyFont="1" applyFill="1" applyBorder="1" applyAlignment="1">
      <alignment vertical="center"/>
    </xf>
    <xf numFmtId="4" fontId="4" fillId="3" borderId="16" xfId="1" applyNumberFormat="1" applyFont="1" applyFill="1" applyBorder="1" applyAlignment="1">
      <alignment vertical="top"/>
    </xf>
    <xf numFmtId="4" fontId="4" fillId="3" borderId="14" xfId="1" applyNumberFormat="1" applyFont="1" applyFill="1" applyBorder="1" applyAlignment="1">
      <alignment vertical="top"/>
    </xf>
    <xf numFmtId="4" fontId="4" fillId="3" borderId="8" xfId="1" applyNumberFormat="1" applyFont="1" applyFill="1" applyBorder="1" applyAlignment="1">
      <alignment vertical="top"/>
    </xf>
    <xf numFmtId="4" fontId="4" fillId="3" borderId="15" xfId="1" applyNumberFormat="1" applyFont="1" applyFill="1" applyBorder="1" applyAlignment="1" applyProtection="1">
      <alignment vertical="top"/>
      <protection locked="0"/>
    </xf>
    <xf numFmtId="4" fontId="4" fillId="3" borderId="10" xfId="1" applyNumberFormat="1" applyFont="1" applyFill="1" applyBorder="1" applyAlignment="1" applyProtection="1">
      <alignment vertical="top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vertical="top" wrapText="1"/>
      <protection locked="0"/>
    </xf>
    <xf numFmtId="0" fontId="4" fillId="2" borderId="17" xfId="1" applyFont="1" applyFill="1" applyBorder="1" applyAlignment="1" applyProtection="1">
      <alignment horizontal="center" vertical="center"/>
      <protection locked="0"/>
    </xf>
    <xf numFmtId="0" fontId="4" fillId="2" borderId="18" xfId="1" applyFont="1" applyFill="1" applyBorder="1" applyAlignment="1" applyProtection="1">
      <alignment horizontal="center" vertical="center"/>
      <protection locked="0"/>
    </xf>
    <xf numFmtId="0" fontId="4" fillId="2" borderId="19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 applyProtection="1">
      <alignment horizontal="center" vertical="center" wrapText="1"/>
      <protection locked="0"/>
    </xf>
    <xf numFmtId="0" fontId="2" fillId="2" borderId="18" xfId="1" applyFont="1" applyFill="1" applyBorder="1" applyAlignment="1" applyProtection="1">
      <alignment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C66B7885-8358-4E55-89DD-0AEF2DDE7C02}"/>
    <cellStyle name="Normal 2 2" xfId="2" xr:uid="{049C90A1-4B93-4DC2-812C-69962A919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9\09_2025_EFP_FOFI.xlsx" TargetMode="External"/><Relationship Id="rId1" Type="http://schemas.openxmlformats.org/officeDocument/2006/relationships/externalLinkPath" Target="/Users/MA%20DE%20LOURDES/Documents/2025/ESTADOS%20FINANCIEROS%202025/09/09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sep 25 elim"/>
      <sheetName val="AF VerticalHorizontal"/>
      <sheetName val="EA Comparativo"/>
      <sheetName val="ESF Comparativo"/>
    </sheetNames>
    <sheetDataSet>
      <sheetData sheetId="0">
        <row r="11">
          <cell r="B11">
            <v>84433422.259999976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7">
          <cell r="C77">
            <v>0</v>
          </cell>
        </row>
      </sheetData>
      <sheetData sheetId="14">
        <row r="127">
          <cell r="C127">
            <v>89177535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8432-C544-4FA8-9D49-15BE9598C53A}">
  <sheetPr>
    <tabColor rgb="FF00CC00"/>
    <pageSetUpPr fitToPage="1"/>
  </sheetPr>
  <dimension ref="A1:G56"/>
  <sheetViews>
    <sheetView tabSelected="1" zoomScale="80" zoomScaleNormal="80" workbookViewId="0">
      <selection activeCell="N13" sqref="N13"/>
    </sheetView>
  </sheetViews>
  <sheetFormatPr baseColWidth="10" defaultColWidth="10.28515625" defaultRowHeight="12.75" x14ac:dyDescent="0.25"/>
  <cols>
    <col min="1" max="1" width="53.285156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7" ht="49.5" customHeight="1" x14ac:dyDescent="0.25">
      <c r="A1" s="65" t="s">
        <v>43</v>
      </c>
      <c r="B1" s="66"/>
      <c r="C1" s="66"/>
      <c r="D1" s="66"/>
      <c r="E1" s="66"/>
      <c r="F1" s="66"/>
      <c r="G1" s="67"/>
    </row>
    <row r="2" spans="1:7" ht="12.75" customHeight="1" x14ac:dyDescent="0.25">
      <c r="A2" s="78"/>
      <c r="B2" s="79" t="s">
        <v>44</v>
      </c>
      <c r="C2" s="80"/>
      <c r="D2" s="80"/>
      <c r="E2" s="80"/>
      <c r="F2" s="80"/>
      <c r="G2" s="81"/>
    </row>
    <row r="3" spans="1:7" s="3" customFormat="1" ht="18" customHeight="1" x14ac:dyDescent="0.25">
      <c r="A3" s="4"/>
      <c r="B3" s="74" t="s">
        <v>0</v>
      </c>
      <c r="C3" s="75"/>
      <c r="D3" s="75"/>
      <c r="E3" s="75"/>
      <c r="F3" s="76"/>
      <c r="G3" s="77" t="s">
        <v>1</v>
      </c>
    </row>
    <row r="4" spans="1:7" s="9" customFormat="1" ht="29.25" customHeight="1" x14ac:dyDescent="0.25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72"/>
    </row>
    <row r="5" spans="1:7" s="9" customFormat="1" ht="15.75" customHeight="1" x14ac:dyDescent="0.25">
      <c r="A5" s="10"/>
      <c r="B5" s="11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</row>
    <row r="6" spans="1:7" ht="16.5" customHeight="1" x14ac:dyDescent="0.25">
      <c r="A6" s="13" t="s">
        <v>14</v>
      </c>
      <c r="B6" s="38">
        <v>0</v>
      </c>
      <c r="C6" s="39">
        <v>0</v>
      </c>
      <c r="D6" s="40">
        <f t="shared" ref="D6:D15" si="0">+B6+C6</f>
        <v>0</v>
      </c>
      <c r="E6" s="38">
        <v>0</v>
      </c>
      <c r="F6" s="38">
        <v>0</v>
      </c>
      <c r="G6" s="40">
        <f t="shared" ref="G6:G15" si="1">+F6-B6</f>
        <v>0</v>
      </c>
    </row>
    <row r="7" spans="1:7" ht="15.75" customHeight="1" x14ac:dyDescent="0.25">
      <c r="A7" s="14" t="s">
        <v>15</v>
      </c>
      <c r="B7" s="41">
        <v>0</v>
      </c>
      <c r="C7" s="42">
        <v>0</v>
      </c>
      <c r="D7" s="43">
        <f t="shared" si="0"/>
        <v>0</v>
      </c>
      <c r="E7" s="41">
        <v>0</v>
      </c>
      <c r="F7" s="44">
        <v>0</v>
      </c>
      <c r="G7" s="45">
        <f t="shared" si="1"/>
        <v>0</v>
      </c>
    </row>
    <row r="8" spans="1:7" ht="15" customHeight="1" x14ac:dyDescent="0.25">
      <c r="A8" s="15" t="s">
        <v>16</v>
      </c>
      <c r="B8" s="44">
        <v>0</v>
      </c>
      <c r="C8" s="41">
        <v>0</v>
      </c>
      <c r="D8" s="43">
        <f t="shared" si="0"/>
        <v>0</v>
      </c>
      <c r="E8" s="44">
        <v>0</v>
      </c>
      <c r="F8" s="41">
        <v>0</v>
      </c>
      <c r="G8" s="45">
        <f t="shared" si="1"/>
        <v>0</v>
      </c>
    </row>
    <row r="9" spans="1:7" ht="15" customHeight="1" x14ac:dyDescent="0.25">
      <c r="A9" s="15" t="s">
        <v>17</v>
      </c>
      <c r="B9" s="42">
        <v>0</v>
      </c>
      <c r="C9" s="41">
        <v>0</v>
      </c>
      <c r="D9" s="45">
        <f t="shared" si="0"/>
        <v>0</v>
      </c>
      <c r="E9" s="42">
        <v>0</v>
      </c>
      <c r="F9" s="41">
        <v>0</v>
      </c>
      <c r="G9" s="45">
        <f t="shared" si="1"/>
        <v>0</v>
      </c>
    </row>
    <row r="10" spans="1:7" ht="14.25" customHeight="1" x14ac:dyDescent="0.25">
      <c r="A10" s="15" t="s">
        <v>18</v>
      </c>
      <c r="B10" s="41">
        <v>0</v>
      </c>
      <c r="C10" s="44">
        <v>0</v>
      </c>
      <c r="D10" s="45">
        <f t="shared" si="0"/>
        <v>0</v>
      </c>
      <c r="E10" s="41">
        <v>0</v>
      </c>
      <c r="F10" s="44">
        <v>0</v>
      </c>
      <c r="G10" s="46">
        <f t="shared" si="1"/>
        <v>0</v>
      </c>
    </row>
    <row r="11" spans="1:7" ht="16.5" customHeight="1" x14ac:dyDescent="0.25">
      <c r="A11" s="16" t="s">
        <v>19</v>
      </c>
      <c r="B11" s="41">
        <v>0</v>
      </c>
      <c r="C11" s="42">
        <v>0</v>
      </c>
      <c r="D11" s="46">
        <f t="shared" si="0"/>
        <v>0</v>
      </c>
      <c r="E11" s="44">
        <v>0</v>
      </c>
      <c r="F11" s="42">
        <v>0</v>
      </c>
      <c r="G11" s="43">
        <f t="shared" si="1"/>
        <v>0</v>
      </c>
    </row>
    <row r="12" spans="1:7" ht="29.25" customHeight="1" x14ac:dyDescent="0.25">
      <c r="A12" s="17" t="s">
        <v>20</v>
      </c>
      <c r="B12" s="41">
        <f>+'[1]COG (2)'!C127</f>
        <v>89177535</v>
      </c>
      <c r="C12" s="45">
        <f>[1]COG!C77</f>
        <v>0</v>
      </c>
      <c r="D12" s="45">
        <f t="shared" si="0"/>
        <v>89177535</v>
      </c>
      <c r="E12" s="43">
        <f>[1]ACT!B11</f>
        <v>84433422.259999976</v>
      </c>
      <c r="F12" s="45">
        <f>[1]ACT!B11</f>
        <v>84433422.259999976</v>
      </c>
      <c r="G12" s="45">
        <f>+F12-B12</f>
        <v>-4744112.7400000244</v>
      </c>
    </row>
    <row r="13" spans="1:7" ht="40.5" customHeight="1" x14ac:dyDescent="0.25">
      <c r="A13" s="17" t="s">
        <v>21</v>
      </c>
      <c r="B13" s="41">
        <v>0</v>
      </c>
      <c r="C13" s="41">
        <v>0</v>
      </c>
      <c r="D13" s="46">
        <f t="shared" si="0"/>
        <v>0</v>
      </c>
      <c r="E13" s="42">
        <v>0</v>
      </c>
      <c r="F13" s="41">
        <v>0</v>
      </c>
      <c r="G13" s="45">
        <f t="shared" si="1"/>
        <v>0</v>
      </c>
    </row>
    <row r="14" spans="1:7" ht="28.5" customHeight="1" x14ac:dyDescent="0.25">
      <c r="A14" s="13" t="s">
        <v>22</v>
      </c>
      <c r="B14" s="44">
        <v>0</v>
      </c>
      <c r="C14" s="44">
        <v>0</v>
      </c>
      <c r="D14" s="45">
        <f t="shared" si="0"/>
        <v>0</v>
      </c>
      <c r="E14" s="42">
        <v>0</v>
      </c>
      <c r="F14" s="44">
        <v>0</v>
      </c>
      <c r="G14" s="46">
        <f t="shared" si="1"/>
        <v>0</v>
      </c>
    </row>
    <row r="15" spans="1:7" ht="17.25" customHeight="1" x14ac:dyDescent="0.25">
      <c r="A15" s="17" t="s">
        <v>23</v>
      </c>
      <c r="B15" s="42">
        <v>0</v>
      </c>
      <c r="C15" s="42">
        <v>0</v>
      </c>
      <c r="D15" s="45">
        <f t="shared" si="0"/>
        <v>0</v>
      </c>
      <c r="E15" s="42">
        <v>0</v>
      </c>
      <c r="F15" s="41">
        <v>0</v>
      </c>
      <c r="G15" s="43">
        <f t="shared" si="1"/>
        <v>0</v>
      </c>
    </row>
    <row r="16" spans="1:7" x14ac:dyDescent="0.25">
      <c r="A16" s="18"/>
      <c r="B16" s="47"/>
      <c r="C16" s="47"/>
      <c r="D16" s="48"/>
      <c r="E16" s="47"/>
      <c r="F16" s="48"/>
      <c r="G16" s="47"/>
    </row>
    <row r="17" spans="1:7" ht="17.25" customHeight="1" x14ac:dyDescent="0.25">
      <c r="A17" s="19" t="s">
        <v>24</v>
      </c>
      <c r="B17" s="49">
        <f>SUM(B6:B16)</f>
        <v>89177535</v>
      </c>
      <c r="C17" s="49">
        <f t="shared" ref="C17:G17" si="2">SUM(C6:C16)</f>
        <v>0</v>
      </c>
      <c r="D17" s="49">
        <f t="shared" si="2"/>
        <v>89177535</v>
      </c>
      <c r="E17" s="49">
        <f t="shared" si="2"/>
        <v>84433422.259999976</v>
      </c>
      <c r="F17" s="49">
        <f t="shared" si="2"/>
        <v>84433422.259999976</v>
      </c>
      <c r="G17" s="49">
        <f t="shared" si="2"/>
        <v>-4744112.7400000244</v>
      </c>
    </row>
    <row r="18" spans="1:7" ht="18.75" customHeight="1" x14ac:dyDescent="0.25">
      <c r="A18" s="21"/>
      <c r="B18" s="22"/>
      <c r="C18" s="22"/>
      <c r="D18" s="23"/>
      <c r="E18" s="24" t="s">
        <v>25</v>
      </c>
      <c r="F18" s="25"/>
      <c r="G18" s="20">
        <f>IF(E17&gt;B17,E17-B17,0)</f>
        <v>0</v>
      </c>
    </row>
    <row r="19" spans="1:7" ht="16.5" customHeight="1" x14ac:dyDescent="0.25">
      <c r="A19" s="2"/>
      <c r="B19" s="68" t="s">
        <v>0</v>
      </c>
      <c r="C19" s="69"/>
      <c r="D19" s="69"/>
      <c r="E19" s="69"/>
      <c r="F19" s="70"/>
      <c r="G19" s="71" t="s">
        <v>1</v>
      </c>
    </row>
    <row r="20" spans="1:7" ht="28.5" customHeight="1" x14ac:dyDescent="0.25">
      <c r="A20" s="26" t="s">
        <v>26</v>
      </c>
      <c r="B20" s="5" t="s">
        <v>3</v>
      </c>
      <c r="C20" s="6" t="s">
        <v>4</v>
      </c>
      <c r="D20" s="6" t="s">
        <v>5</v>
      </c>
      <c r="E20" s="6" t="s">
        <v>6</v>
      </c>
      <c r="F20" s="7" t="s">
        <v>7</v>
      </c>
      <c r="G20" s="72"/>
    </row>
    <row r="21" spans="1:7" ht="15" customHeight="1" x14ac:dyDescent="0.25">
      <c r="A21" s="8"/>
      <c r="B21" s="11" t="s">
        <v>8</v>
      </c>
      <c r="C21" s="12" t="s">
        <v>9</v>
      </c>
      <c r="D21" s="12" t="s">
        <v>10</v>
      </c>
      <c r="E21" s="12" t="s">
        <v>11</v>
      </c>
      <c r="F21" s="12" t="s">
        <v>12</v>
      </c>
      <c r="G21" s="12" t="s">
        <v>13</v>
      </c>
    </row>
    <row r="22" spans="1:7" ht="29.25" customHeight="1" x14ac:dyDescent="0.25">
      <c r="A22" s="27" t="s">
        <v>27</v>
      </c>
      <c r="B22" s="50">
        <f>SUM(B23:B30)</f>
        <v>0</v>
      </c>
      <c r="C22" s="50">
        <f>SUM(C23:C30)</f>
        <v>0</v>
      </c>
      <c r="D22" s="50">
        <f>+B22+C22</f>
        <v>0</v>
      </c>
      <c r="E22" s="51">
        <f>SUM(E23:E30)</f>
        <v>0</v>
      </c>
      <c r="F22" s="50">
        <f>SUM(F23:F30)</f>
        <v>0</v>
      </c>
      <c r="G22" s="51">
        <f>+F22-B22</f>
        <v>0</v>
      </c>
    </row>
    <row r="23" spans="1:7" ht="15" customHeight="1" x14ac:dyDescent="0.25">
      <c r="A23" s="28" t="s">
        <v>14</v>
      </c>
      <c r="B23" s="52">
        <v>0</v>
      </c>
      <c r="C23" s="53">
        <v>0</v>
      </c>
      <c r="D23" s="54">
        <f>+B23+C23</f>
        <v>0</v>
      </c>
      <c r="E23" s="55">
        <v>0</v>
      </c>
      <c r="F23" s="52">
        <v>0</v>
      </c>
      <c r="G23" s="56">
        <f>+F23-B23</f>
        <v>0</v>
      </c>
    </row>
    <row r="24" spans="1:7" ht="14.25" customHeight="1" x14ac:dyDescent="0.25">
      <c r="A24" s="29" t="s">
        <v>15</v>
      </c>
      <c r="B24" s="53">
        <v>0</v>
      </c>
      <c r="C24" s="55">
        <v>0</v>
      </c>
      <c r="D24" s="56">
        <f t="shared" ref="D24:D30" si="3">+B24+C24</f>
        <v>0</v>
      </c>
      <c r="E24" s="55">
        <v>0</v>
      </c>
      <c r="F24" s="53">
        <v>0</v>
      </c>
      <c r="G24" s="56">
        <f t="shared" ref="G24:G30" si="4">+F24-B24</f>
        <v>0</v>
      </c>
    </row>
    <row r="25" spans="1:7" ht="15.75" customHeight="1" x14ac:dyDescent="0.25">
      <c r="A25" s="28" t="s">
        <v>16</v>
      </c>
      <c r="B25" s="55">
        <v>0</v>
      </c>
      <c r="C25" s="55">
        <v>0</v>
      </c>
      <c r="D25" s="56">
        <f t="shared" si="3"/>
        <v>0</v>
      </c>
      <c r="E25" s="55">
        <v>0</v>
      </c>
      <c r="F25" s="55">
        <v>0</v>
      </c>
      <c r="G25" s="56">
        <f t="shared" si="4"/>
        <v>0</v>
      </c>
    </row>
    <row r="26" spans="1:7" ht="13.5" customHeight="1" x14ac:dyDescent="0.25">
      <c r="A26" s="28" t="s">
        <v>17</v>
      </c>
      <c r="B26" s="55">
        <v>0</v>
      </c>
      <c r="C26" s="55">
        <v>0</v>
      </c>
      <c r="D26" s="56">
        <f t="shared" si="3"/>
        <v>0</v>
      </c>
      <c r="E26" s="55">
        <v>0</v>
      </c>
      <c r="F26" s="55">
        <v>0</v>
      </c>
      <c r="G26" s="56">
        <f t="shared" si="4"/>
        <v>0</v>
      </c>
    </row>
    <row r="27" spans="1:7" ht="15" customHeight="1" x14ac:dyDescent="0.25">
      <c r="A27" s="28" t="s">
        <v>28</v>
      </c>
      <c r="B27" s="52">
        <v>0</v>
      </c>
      <c r="C27" s="52">
        <v>0</v>
      </c>
      <c r="D27" s="56">
        <f t="shared" si="3"/>
        <v>0</v>
      </c>
      <c r="E27" s="55">
        <v>0</v>
      </c>
      <c r="F27" s="55">
        <v>0</v>
      </c>
      <c r="G27" s="56">
        <f t="shared" si="4"/>
        <v>0</v>
      </c>
    </row>
    <row r="28" spans="1:7" ht="16.5" customHeight="1" x14ac:dyDescent="0.25">
      <c r="A28" s="28" t="s">
        <v>29</v>
      </c>
      <c r="B28" s="53">
        <v>0</v>
      </c>
      <c r="C28" s="53">
        <v>0</v>
      </c>
      <c r="D28" s="56">
        <f t="shared" si="3"/>
        <v>0</v>
      </c>
      <c r="E28" s="55">
        <v>0</v>
      </c>
      <c r="F28" s="55">
        <v>0</v>
      </c>
      <c r="G28" s="56">
        <f t="shared" si="4"/>
        <v>0</v>
      </c>
    </row>
    <row r="29" spans="1:7" ht="42" customHeight="1" x14ac:dyDescent="0.25">
      <c r="A29" s="29" t="s">
        <v>30</v>
      </c>
      <c r="B29" s="52">
        <v>0</v>
      </c>
      <c r="C29" s="55">
        <v>0</v>
      </c>
      <c r="D29" s="57">
        <f t="shared" si="3"/>
        <v>0</v>
      </c>
      <c r="E29" s="52">
        <v>0</v>
      </c>
      <c r="F29" s="52">
        <v>0</v>
      </c>
      <c r="G29" s="56">
        <f t="shared" si="4"/>
        <v>0</v>
      </c>
    </row>
    <row r="30" spans="1:7" ht="30" customHeight="1" x14ac:dyDescent="0.25">
      <c r="A30" s="28" t="s">
        <v>22</v>
      </c>
      <c r="B30" s="52">
        <v>0</v>
      </c>
      <c r="C30" s="52">
        <v>0</v>
      </c>
      <c r="D30" s="54">
        <f t="shared" si="3"/>
        <v>0</v>
      </c>
      <c r="E30" s="52">
        <v>0</v>
      </c>
      <c r="F30" s="52">
        <v>0</v>
      </c>
      <c r="G30" s="56">
        <f t="shared" si="4"/>
        <v>0</v>
      </c>
    </row>
    <row r="31" spans="1:7" x14ac:dyDescent="0.25">
      <c r="A31" s="28"/>
      <c r="B31" s="53"/>
      <c r="C31" s="53"/>
      <c r="D31" s="55"/>
      <c r="E31" s="53"/>
      <c r="F31" s="53"/>
      <c r="G31" s="55"/>
    </row>
    <row r="32" spans="1:7" ht="60.75" customHeight="1" x14ac:dyDescent="0.25">
      <c r="A32" s="30" t="s">
        <v>31</v>
      </c>
      <c r="B32" s="58">
        <f>SUM(B33:B36)</f>
        <v>89177535</v>
      </c>
      <c r="C32" s="58">
        <f>SUM(C33:C36)</f>
        <v>0</v>
      </c>
      <c r="D32" s="58">
        <f>+B32+C32</f>
        <v>89177535</v>
      </c>
      <c r="E32" s="58">
        <f>SUM(E33:E36)</f>
        <v>84433422.259999976</v>
      </c>
      <c r="F32" s="58">
        <f>SUM(F33:F36)</f>
        <v>84433422.259999976</v>
      </c>
      <c r="G32" s="58">
        <f>+F32-B32</f>
        <v>-4744112.7400000244</v>
      </c>
    </row>
    <row r="33" spans="1:7" ht="15.75" customHeight="1" x14ac:dyDescent="0.25">
      <c r="A33" s="29" t="s">
        <v>15</v>
      </c>
      <c r="B33" s="52">
        <v>0</v>
      </c>
      <c r="C33" s="52">
        <v>0</v>
      </c>
      <c r="D33" s="57">
        <f t="shared" ref="D33:D36" si="5">+B33+C33</f>
        <v>0</v>
      </c>
      <c r="E33" s="53">
        <v>0</v>
      </c>
      <c r="F33" s="55">
        <v>0</v>
      </c>
      <c r="G33" s="56">
        <f t="shared" ref="G33:G36" si="6">+F33-B33</f>
        <v>0</v>
      </c>
    </row>
    <row r="34" spans="1:7" ht="16.5" customHeight="1" x14ac:dyDescent="0.25">
      <c r="A34" s="28" t="s">
        <v>32</v>
      </c>
      <c r="B34" s="52">
        <v>0</v>
      </c>
      <c r="C34" s="53">
        <v>0</v>
      </c>
      <c r="D34" s="54">
        <f t="shared" si="5"/>
        <v>0</v>
      </c>
      <c r="E34" s="52">
        <v>0</v>
      </c>
      <c r="F34" s="55">
        <v>0</v>
      </c>
      <c r="G34" s="56">
        <f t="shared" si="6"/>
        <v>0</v>
      </c>
    </row>
    <row r="35" spans="1:7" ht="32.25" customHeight="1" x14ac:dyDescent="0.25">
      <c r="A35" s="28" t="s">
        <v>33</v>
      </c>
      <c r="B35" s="57">
        <f>+B12</f>
        <v>89177535</v>
      </c>
      <c r="C35" s="57">
        <f>[1]COG!C77</f>
        <v>0</v>
      </c>
      <c r="D35" s="56">
        <f t="shared" si="5"/>
        <v>89177535</v>
      </c>
      <c r="E35" s="54">
        <f>[1]ACT!B11</f>
        <v>84433422.259999976</v>
      </c>
      <c r="F35" s="56">
        <f>[1]ACT!B11</f>
        <v>84433422.259999976</v>
      </c>
      <c r="G35" s="57">
        <f t="shared" si="6"/>
        <v>-4744112.7400000244</v>
      </c>
    </row>
    <row r="36" spans="1:7" ht="28.5" customHeight="1" x14ac:dyDescent="0.25">
      <c r="A36" s="28" t="s">
        <v>22</v>
      </c>
      <c r="B36" s="53">
        <v>0</v>
      </c>
      <c r="C36" s="53">
        <v>0</v>
      </c>
      <c r="D36" s="56">
        <f t="shared" si="5"/>
        <v>0</v>
      </c>
      <c r="E36" s="55">
        <v>0</v>
      </c>
      <c r="F36" s="55">
        <v>0</v>
      </c>
      <c r="G36" s="54">
        <f t="shared" si="6"/>
        <v>0</v>
      </c>
    </row>
    <row r="37" spans="1:7" x14ac:dyDescent="0.25">
      <c r="A37" s="31"/>
      <c r="B37" s="52"/>
      <c r="C37" s="55"/>
      <c r="D37" s="55"/>
      <c r="E37" s="55"/>
      <c r="F37" s="55"/>
      <c r="G37" s="52"/>
    </row>
    <row r="38" spans="1:7" ht="15.75" customHeight="1" x14ac:dyDescent="0.25">
      <c r="A38" s="32" t="s">
        <v>34</v>
      </c>
      <c r="B38" s="59">
        <f>B39</f>
        <v>0</v>
      </c>
      <c r="C38" s="60">
        <f>C39</f>
        <v>0</v>
      </c>
      <c r="D38" s="60">
        <f>+B38+C38</f>
        <v>0</v>
      </c>
      <c r="E38" s="60">
        <f>E39</f>
        <v>0</v>
      </c>
      <c r="F38" s="60">
        <f>F39</f>
        <v>0</v>
      </c>
      <c r="G38" s="61">
        <f>+F38-B38</f>
        <v>0</v>
      </c>
    </row>
    <row r="39" spans="1:7" ht="15" customHeight="1" x14ac:dyDescent="0.25">
      <c r="A39" s="28" t="s">
        <v>23</v>
      </c>
      <c r="B39" s="53">
        <v>0</v>
      </c>
      <c r="C39" s="52">
        <v>0</v>
      </c>
      <c r="D39" s="57">
        <f t="shared" ref="D39" si="7">+B39+C39</f>
        <v>0</v>
      </c>
      <c r="E39" s="55">
        <v>0</v>
      </c>
      <c r="F39" s="55">
        <v>0</v>
      </c>
      <c r="G39" s="57">
        <f>+F39-B39</f>
        <v>0</v>
      </c>
    </row>
    <row r="40" spans="1:7" x14ac:dyDescent="0.25">
      <c r="A40" s="33"/>
      <c r="B40" s="62"/>
      <c r="C40" s="63"/>
      <c r="D40" s="63"/>
      <c r="E40" s="62"/>
      <c r="F40" s="62"/>
      <c r="G40" s="63"/>
    </row>
    <row r="41" spans="1:7" ht="17.25" customHeight="1" x14ac:dyDescent="0.25">
      <c r="A41" s="34" t="s">
        <v>24</v>
      </c>
      <c r="B41" s="49">
        <f t="shared" ref="B41:F41" si="8">+B22+B32+B38</f>
        <v>89177535</v>
      </c>
      <c r="C41" s="49">
        <f t="shared" si="8"/>
        <v>0</v>
      </c>
      <c r="D41" s="49">
        <f t="shared" si="8"/>
        <v>89177535</v>
      </c>
      <c r="E41" s="49">
        <f t="shared" si="8"/>
        <v>84433422.259999976</v>
      </c>
      <c r="F41" s="49">
        <f t="shared" si="8"/>
        <v>84433422.259999976</v>
      </c>
      <c r="G41" s="49">
        <f>+G22+G32+G38</f>
        <v>-4744112.7400000244</v>
      </c>
    </row>
    <row r="42" spans="1:7" ht="17.25" customHeight="1" x14ac:dyDescent="0.25">
      <c r="A42" s="35"/>
      <c r="B42" s="22"/>
      <c r="C42" s="22"/>
      <c r="D42" s="22"/>
      <c r="E42" s="24" t="s">
        <v>25</v>
      </c>
      <c r="F42" s="36"/>
      <c r="G42" s="20">
        <f>IF(E41&gt;B41,E41-B41,0)</f>
        <v>0</v>
      </c>
    </row>
    <row r="43" spans="1:7" ht="17.25" customHeight="1" x14ac:dyDescent="0.25">
      <c r="A43" s="1" t="s">
        <v>35</v>
      </c>
    </row>
    <row r="44" spans="1:7" ht="17.25" customHeight="1" x14ac:dyDescent="0.25">
      <c r="A44" s="1" t="s">
        <v>36</v>
      </c>
    </row>
    <row r="45" spans="1:7" ht="44.25" customHeight="1" x14ac:dyDescent="0.25">
      <c r="A45" s="73" t="s">
        <v>37</v>
      </c>
      <c r="B45" s="73"/>
      <c r="C45" s="73"/>
      <c r="D45" s="73"/>
      <c r="E45" s="73"/>
      <c r="F45" s="73"/>
      <c r="G45" s="73"/>
    </row>
    <row r="46" spans="1:7" ht="19.5" customHeight="1" x14ac:dyDescent="0.25">
      <c r="A46" s="37" t="s">
        <v>38</v>
      </c>
    </row>
    <row r="55" spans="1:5" x14ac:dyDescent="0.25">
      <c r="A55" s="64" t="s">
        <v>39</v>
      </c>
      <c r="B55" s="64"/>
      <c r="E55" s="9" t="s">
        <v>40</v>
      </c>
    </row>
    <row r="56" spans="1:5" x14ac:dyDescent="0.25">
      <c r="A56" s="64" t="s">
        <v>41</v>
      </c>
      <c r="B56" s="64"/>
      <c r="E56" s="9" t="s">
        <v>42</v>
      </c>
    </row>
  </sheetData>
  <mergeCells count="8">
    <mergeCell ref="A55:B55"/>
    <mergeCell ref="A56:B56"/>
    <mergeCell ref="A1:G1"/>
    <mergeCell ref="B3:F3"/>
    <mergeCell ref="G3:G4"/>
    <mergeCell ref="B19:F19"/>
    <mergeCell ref="G19:G20"/>
    <mergeCell ref="A45:G45"/>
  </mergeCells>
  <printOptions horizontalCentered="1"/>
  <pageMargins left="0.59055118110236227" right="0.39370078740157483" top="0.59055118110236227" bottom="0.59055118110236227" header="0.31496062992125984" footer="0.31496062992125984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2025-11-25T16:42:40Z</cp:lastPrinted>
  <dcterms:created xsi:type="dcterms:W3CDTF">2025-11-25T16:37:59Z</dcterms:created>
  <dcterms:modified xsi:type="dcterms:W3CDTF">2025-11-25T16:56:34Z</dcterms:modified>
</cp:coreProperties>
</file>