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2do. Trim. 2025\IDF\"/>
    </mc:Choice>
  </mc:AlternateContent>
  <xr:revisionPtr revIDLastSave="0" documentId="8_{D7EAF2D0-C0F1-4B18-8504-1A321E693670}" xr6:coauthVersionLast="47" xr6:coauthVersionMax="47" xr10:uidLastSave="{00000000-0000-0000-0000-000000000000}"/>
  <bookViews>
    <workbookView xWindow="1170" yWindow="600" windowWidth="13425" windowHeight="15600" xr2:uid="{7BF46D49-C098-44C6-A12F-9D55A168C0BA}"/>
  </bookViews>
  <sheets>
    <sheet name="Formato 6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3" i="1" s="1"/>
  <c r="G134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3" i="1" s="1"/>
  <c r="G115" i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B84" i="1" s="1"/>
  <c r="G102" i="1"/>
  <c r="G101" i="1"/>
  <c r="G100" i="1"/>
  <c r="G99" i="1"/>
  <c r="G98" i="1"/>
  <c r="G97" i="1"/>
  <c r="G96" i="1"/>
  <c r="G95" i="1"/>
  <c r="G94" i="1"/>
  <c r="G93" i="1" s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F85" i="1"/>
  <c r="F84" i="1" s="1"/>
  <c r="E85" i="1"/>
  <c r="E84" i="1" s="1"/>
  <c r="D85" i="1"/>
  <c r="C85" i="1"/>
  <c r="B85" i="1"/>
  <c r="D84" i="1"/>
  <c r="C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D57" i="1"/>
  <c r="G57" i="1" s="1"/>
  <c r="G56" i="1"/>
  <c r="D56" i="1"/>
  <c r="D55" i="1"/>
  <c r="G55" i="1" s="1"/>
  <c r="G54" i="1"/>
  <c r="D54" i="1"/>
  <c r="D53" i="1"/>
  <c r="G53" i="1" s="1"/>
  <c r="G52" i="1"/>
  <c r="D52" i="1"/>
  <c r="D51" i="1"/>
  <c r="G51" i="1" s="1"/>
  <c r="G50" i="1"/>
  <c r="D50" i="1"/>
  <c r="D49" i="1"/>
  <c r="D48" i="1" s="1"/>
  <c r="F48" i="1"/>
  <c r="E48" i="1"/>
  <c r="C48" i="1"/>
  <c r="B48" i="1"/>
  <c r="G47" i="1"/>
  <c r="G46" i="1"/>
  <c r="G45" i="1"/>
  <c r="G44" i="1"/>
  <c r="G43" i="1"/>
  <c r="G42" i="1"/>
  <c r="G41" i="1"/>
  <c r="G40" i="1"/>
  <c r="G39" i="1"/>
  <c r="G38" i="1"/>
  <c r="F38" i="1"/>
  <c r="E38" i="1"/>
  <c r="D38" i="1"/>
  <c r="C38" i="1"/>
  <c r="B38" i="1"/>
  <c r="D37" i="1"/>
  <c r="G37" i="1" s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D28" i="1" s="1"/>
  <c r="F28" i="1"/>
  <c r="E28" i="1"/>
  <c r="C28" i="1"/>
  <c r="B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D20" i="1"/>
  <c r="D19" i="1"/>
  <c r="D18" i="1" s="1"/>
  <c r="F18" i="1"/>
  <c r="F9" i="1" s="1"/>
  <c r="F159" i="1" s="1"/>
  <c r="E18" i="1"/>
  <c r="C18" i="1"/>
  <c r="B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F10" i="1"/>
  <c r="E10" i="1"/>
  <c r="D10" i="1"/>
  <c r="C10" i="1"/>
  <c r="C9" i="1" s="1"/>
  <c r="C159" i="1" s="1"/>
  <c r="B10" i="1"/>
  <c r="E9" i="1"/>
  <c r="E159" i="1" s="1"/>
  <c r="B9" i="1"/>
  <c r="B159" i="1" s="1"/>
  <c r="A5" i="1"/>
  <c r="A2" i="1"/>
  <c r="D9" i="1" l="1"/>
  <c r="D159" i="1" s="1"/>
  <c r="G84" i="1"/>
  <c r="G10" i="1"/>
  <c r="G19" i="1"/>
  <c r="G18" i="1" s="1"/>
  <c r="G29" i="1"/>
  <c r="G28" i="1" s="1"/>
  <c r="G49" i="1"/>
  <c r="G48" i="1" s="1"/>
  <c r="G9" i="1" l="1"/>
  <c r="G159" i="1" s="1"/>
</calcChain>
</file>

<file path=xl/sharedStrings.xml><?xml version="1.0" encoding="utf-8"?>
<sst xmlns="http://schemas.openxmlformats.org/spreadsheetml/2006/main" count="165" uniqueCount="92">
  <si>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</si>
  <si>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</si>
  <si>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</si>
  <si>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</si>
  <si>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</si>
  <si>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</si>
  <si>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</si>
  <si>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</si>
  <si>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</si>
  <si>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</si>
  <si>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</si>
  <si>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</si>
  <si>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</si>
  <si>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</si>
  <si>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</si>
  <si>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</si>
  <si>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</si>
  <si>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</si>
  <si>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</si>
  <si>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</si>
  <si>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</si>
  <si>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</si>
  <si>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</si>
  <si>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</si>
  <si>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</si>
  <si>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</si>
  <si>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</si>
  <si>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</si>
  <si>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</si>
  <si>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</si>
  <si>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</si>
  <si>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</si>
  <si>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</si>
  <si>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</si>
  <si>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</si>
  <si>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</si>
  <si>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</si>
  <si>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</si>
  <si>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</si>
  <si>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</si>
  <si>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</si>
  <si>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</si>
  <si>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</si>
  <si>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</si>
  <si>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</si>
  <si>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</si>
  <si>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</si>
  <si>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</si>
  <si>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</si>
  <si>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</si>
  <si>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</si>
  <si>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</si>
  <si>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</si>
  <si>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</si>
  <si>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</si>
  <si>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</si>
  <si>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</si>
  <si>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</si>
  <si>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</si>
  <si>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</si>
  <si>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</si>
  <si>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</si>
  <si>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</si>
  <si>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</si>
  <si>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</si>
  <si>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</si>
  <si>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</si>
  <si>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</si>
  <si>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</si>
  <si>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</si>
  <si>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</si>
  <si>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</si>
  <si>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</si>
  <si>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</si>
  <si>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</si>
  <si>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</si>
  <si>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</si>
  <si>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</si>
  <si>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</si>
  <si>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</si>
  <si>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</si>
  <si>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</si>
  <si>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</si>
  <si>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</si>
  <si>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</si>
  <si>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</si>
  <si>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</si>
  <si>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</si>
  <si>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Ricardo Martínez Huaracha</t>
  </si>
  <si>
    <t>Fátima Karina López Jiménez</t>
  </si>
  <si>
    <t>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</si>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</sst>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4" fontId="0" fillId="0" borderId="0" xfId="0" applyNumberFormat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E8112C2A-D138-4968-9AB8-137AFBDC63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2do.%20Trimestre%202025\0361_IDF_PEGT_FGF_2502.xlsx" TargetMode="External"/><Relationship Id="rId1" Type="http://schemas.openxmlformats.org/officeDocument/2006/relationships/externalLinkPath" Target="/Users/MA%20DE%20LOURDES/Documents/2025/ESTADOS%20FINANCIEROS%202025/SIRET/2do.%20Trimestre%202025/0361_IDF_PEGT_FGF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a) (2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1A80-883D-49FA-8C4E-67FFF2889EEA}">
  <sheetPr>
    <outlinePr summaryBelow="0"/>
    <pageSetUpPr fitToPage="1"/>
  </sheetPr>
  <dimension ref="A1:I170"/>
  <sheetViews>
    <sheetView showGridLines="0" tabSelected="1" zoomScale="80" zoomScaleNormal="80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  <col min="9" max="9" width="13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FONDOS GUANAJUATO DE FINANCIAMIENTO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Del 1 de Enero al 30 de Junio de 2025 (b)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F9" si="0">SUM(B10,B18,B28,B38,B48,B58,B62,B71,B75)</f>
        <v>89177535</v>
      </c>
      <c r="C9" s="11">
        <f t="shared" si="0"/>
        <v>0</v>
      </c>
      <c r="D9" s="11">
        <f t="shared" si="0"/>
        <v>89177535</v>
      </c>
      <c r="E9" s="11">
        <f t="shared" si="0"/>
        <v>16478811.010000002</v>
      </c>
      <c r="F9" s="11">
        <f t="shared" si="0"/>
        <v>16478811.010000002</v>
      </c>
      <c r="G9" s="11">
        <f>SUM(G10,G18,G28,G38,G48,G58,G62,G71,G75)</f>
        <v>72698723.989999995</v>
      </c>
    </row>
    <row r="10" spans="1:7" x14ac:dyDescent="0.25">
      <c r="A10" s="12" t="s">
        <v>13</v>
      </c>
      <c r="B10" s="11">
        <f t="shared" ref="B10:G10" si="1">SUM(B11:B17)</f>
        <v>44605094</v>
      </c>
      <c r="C10" s="11">
        <f t="shared" si="1"/>
        <v>0</v>
      </c>
      <c r="D10" s="11">
        <f t="shared" si="1"/>
        <v>44605094</v>
      </c>
      <c r="E10" s="11">
        <f t="shared" si="1"/>
        <v>9695872.5000000019</v>
      </c>
      <c r="F10" s="11">
        <f t="shared" si="1"/>
        <v>9695872.5000000019</v>
      </c>
      <c r="G10" s="11">
        <f t="shared" si="1"/>
        <v>34909221.5</v>
      </c>
    </row>
    <row r="11" spans="1:7" x14ac:dyDescent="0.25">
      <c r="A11" s="13" t="s">
        <v>14</v>
      </c>
      <c r="B11" s="14">
        <v>16218780</v>
      </c>
      <c r="C11" s="14">
        <v>0</v>
      </c>
      <c r="D11" s="14">
        <f>+B11+C11</f>
        <v>16218780</v>
      </c>
      <c r="E11" s="14">
        <v>4882273.8600000003</v>
      </c>
      <c r="F11" s="14">
        <v>4882273.8600000003</v>
      </c>
      <c r="G11" s="14">
        <f>D11-E11</f>
        <v>11336506.140000001</v>
      </c>
    </row>
    <row r="12" spans="1:7" x14ac:dyDescent="0.25">
      <c r="A12" s="13" t="s">
        <v>15</v>
      </c>
      <c r="B12" s="14">
        <v>9673803</v>
      </c>
      <c r="C12" s="14">
        <v>0</v>
      </c>
      <c r="D12" s="14">
        <f t="shared" ref="D12:D17" si="2">+B12+C12</f>
        <v>9673803</v>
      </c>
      <c r="E12" s="14">
        <v>2187589.11</v>
      </c>
      <c r="F12" s="14">
        <v>2187589.11</v>
      </c>
      <c r="G12" s="14">
        <f t="shared" ref="G12:G17" si="3">D12-E12</f>
        <v>7486213.8900000006</v>
      </c>
    </row>
    <row r="13" spans="1:7" x14ac:dyDescent="0.25">
      <c r="A13" s="13" t="s">
        <v>16</v>
      </c>
      <c r="B13" s="14">
        <v>3406173</v>
      </c>
      <c r="C13" s="14">
        <v>0</v>
      </c>
      <c r="D13" s="14">
        <f t="shared" si="2"/>
        <v>3406173</v>
      </c>
      <c r="E13" s="14">
        <v>0</v>
      </c>
      <c r="F13" s="14">
        <v>0</v>
      </c>
      <c r="G13" s="14">
        <f t="shared" si="3"/>
        <v>3406173</v>
      </c>
    </row>
    <row r="14" spans="1:7" x14ac:dyDescent="0.25">
      <c r="A14" s="13" t="s">
        <v>17</v>
      </c>
      <c r="B14" s="14">
        <v>3838385</v>
      </c>
      <c r="C14" s="14">
        <v>0</v>
      </c>
      <c r="D14" s="14">
        <f t="shared" si="2"/>
        <v>3838385</v>
      </c>
      <c r="E14" s="14">
        <v>1187574.49</v>
      </c>
      <c r="F14" s="14">
        <v>1187574.49</v>
      </c>
      <c r="G14" s="14">
        <f t="shared" si="3"/>
        <v>2650810.5099999998</v>
      </c>
    </row>
    <row r="15" spans="1:7" x14ac:dyDescent="0.25">
      <c r="A15" s="13" t="s">
        <v>18</v>
      </c>
      <c r="B15" s="14">
        <v>5731246</v>
      </c>
      <c r="C15" s="14">
        <v>0</v>
      </c>
      <c r="D15" s="14">
        <f t="shared" si="2"/>
        <v>5731246</v>
      </c>
      <c r="E15" s="14">
        <v>175706.13</v>
      </c>
      <c r="F15" s="14">
        <v>175706.13</v>
      </c>
      <c r="G15" s="14">
        <f t="shared" si="3"/>
        <v>5555539.8700000001</v>
      </c>
    </row>
    <row r="16" spans="1:7" x14ac:dyDescent="0.25">
      <c r="A16" s="13" t="s">
        <v>19</v>
      </c>
      <c r="B16" s="14">
        <v>0</v>
      </c>
      <c r="C16" s="14">
        <v>0</v>
      </c>
      <c r="D16" s="14">
        <f t="shared" si="2"/>
        <v>0</v>
      </c>
      <c r="E16" s="14">
        <v>0</v>
      </c>
      <c r="F16" s="14">
        <v>0</v>
      </c>
      <c r="G16" s="14">
        <f t="shared" si="3"/>
        <v>0</v>
      </c>
    </row>
    <row r="17" spans="1:7" x14ac:dyDescent="0.25">
      <c r="A17" s="13" t="s">
        <v>20</v>
      </c>
      <c r="B17" s="14">
        <v>5736707</v>
      </c>
      <c r="C17" s="14">
        <v>0</v>
      </c>
      <c r="D17" s="14">
        <f t="shared" si="2"/>
        <v>5736707</v>
      </c>
      <c r="E17" s="14">
        <v>1262728.9099999999</v>
      </c>
      <c r="F17" s="14">
        <v>1262728.9099999999</v>
      </c>
      <c r="G17" s="14">
        <f t="shared" si="3"/>
        <v>4473978.09</v>
      </c>
    </row>
    <row r="18" spans="1:7" x14ac:dyDescent="0.25">
      <c r="A18" s="12" t="s">
        <v>21</v>
      </c>
      <c r="B18" s="11">
        <f t="shared" ref="B18:G18" si="4">SUM(B19:B27)</f>
        <v>2661188</v>
      </c>
      <c r="C18" s="11">
        <f t="shared" si="4"/>
        <v>0</v>
      </c>
      <c r="D18" s="11">
        <f t="shared" si="4"/>
        <v>2661188</v>
      </c>
      <c r="E18" s="11">
        <f t="shared" si="4"/>
        <v>177993.94</v>
      </c>
      <c r="F18" s="11">
        <f t="shared" si="4"/>
        <v>177993.94</v>
      </c>
      <c r="G18" s="11">
        <f t="shared" si="4"/>
        <v>2483194.06</v>
      </c>
    </row>
    <row r="19" spans="1:7" x14ac:dyDescent="0.25">
      <c r="A19" s="13" t="s">
        <v>22</v>
      </c>
      <c r="B19" s="14">
        <v>879688</v>
      </c>
      <c r="C19" s="14">
        <v>0</v>
      </c>
      <c r="D19" s="14">
        <f t="shared" ref="D19:D27" si="5">+B19+C19</f>
        <v>879688</v>
      </c>
      <c r="E19" s="14">
        <v>123662.94</v>
      </c>
      <c r="F19" s="14">
        <v>123662.94</v>
      </c>
      <c r="G19" s="14">
        <f t="shared" ref="G19:G37" si="6">D19-E19</f>
        <v>756025.06</v>
      </c>
    </row>
    <row r="20" spans="1:7" x14ac:dyDescent="0.25">
      <c r="A20" s="13" t="s">
        <v>23</v>
      </c>
      <c r="B20" s="14">
        <v>180000</v>
      </c>
      <c r="C20" s="14">
        <v>0</v>
      </c>
      <c r="D20" s="14">
        <f t="shared" si="5"/>
        <v>180000</v>
      </c>
      <c r="E20" s="14">
        <v>28747.57</v>
      </c>
      <c r="F20" s="14">
        <v>28747.57</v>
      </c>
      <c r="G20" s="14">
        <f t="shared" si="6"/>
        <v>151252.43</v>
      </c>
    </row>
    <row r="21" spans="1:7" x14ac:dyDescent="0.25">
      <c r="A21" s="13" t="s">
        <v>24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6"/>
        <v>0</v>
      </c>
    </row>
    <row r="22" spans="1:7" x14ac:dyDescent="0.25">
      <c r="A22" s="13" t="s">
        <v>25</v>
      </c>
      <c r="B22" s="14">
        <v>141000</v>
      </c>
      <c r="C22" s="14">
        <v>0</v>
      </c>
      <c r="D22" s="14">
        <f t="shared" si="5"/>
        <v>141000</v>
      </c>
      <c r="E22" s="14">
        <v>2914.16</v>
      </c>
      <c r="F22" s="14">
        <v>2914.16</v>
      </c>
      <c r="G22" s="14">
        <f t="shared" si="6"/>
        <v>138085.84</v>
      </c>
    </row>
    <row r="23" spans="1:7" x14ac:dyDescent="0.25">
      <c r="A23" s="13" t="s">
        <v>26</v>
      </c>
      <c r="B23" s="14">
        <v>65000</v>
      </c>
      <c r="C23" s="14">
        <v>0</v>
      </c>
      <c r="D23" s="14">
        <f t="shared" si="5"/>
        <v>65000</v>
      </c>
      <c r="E23" s="14">
        <v>0</v>
      </c>
      <c r="F23" s="14">
        <v>0</v>
      </c>
      <c r="G23" s="14">
        <f t="shared" si="6"/>
        <v>65000</v>
      </c>
    </row>
    <row r="24" spans="1:7" x14ac:dyDescent="0.25">
      <c r="A24" s="13" t="s">
        <v>27</v>
      </c>
      <c r="B24" s="14">
        <v>600000</v>
      </c>
      <c r="C24" s="14">
        <v>0</v>
      </c>
      <c r="D24" s="14">
        <f t="shared" si="5"/>
        <v>600000</v>
      </c>
      <c r="E24" s="14">
        <v>0</v>
      </c>
      <c r="F24" s="14">
        <v>0</v>
      </c>
      <c r="G24" s="14">
        <f t="shared" si="6"/>
        <v>600000</v>
      </c>
    </row>
    <row r="25" spans="1:7" x14ac:dyDescent="0.25">
      <c r="A25" s="13" t="s">
        <v>28</v>
      </c>
      <c r="B25" s="14">
        <v>410000</v>
      </c>
      <c r="C25" s="14">
        <v>0</v>
      </c>
      <c r="D25" s="14">
        <f t="shared" si="5"/>
        <v>410000</v>
      </c>
      <c r="E25" s="14">
        <v>0</v>
      </c>
      <c r="F25" s="14">
        <v>0</v>
      </c>
      <c r="G25" s="14">
        <f t="shared" si="6"/>
        <v>410000</v>
      </c>
    </row>
    <row r="26" spans="1:7" x14ac:dyDescent="0.25">
      <c r="A26" s="13" t="s">
        <v>29</v>
      </c>
      <c r="B26" s="14">
        <v>0</v>
      </c>
      <c r="C26" s="14">
        <v>0</v>
      </c>
      <c r="D26" s="14">
        <f t="shared" si="5"/>
        <v>0</v>
      </c>
      <c r="E26" s="14">
        <v>0</v>
      </c>
      <c r="F26" s="14">
        <v>0</v>
      </c>
      <c r="G26" s="14">
        <f t="shared" si="6"/>
        <v>0</v>
      </c>
    </row>
    <row r="27" spans="1:7" x14ac:dyDescent="0.25">
      <c r="A27" s="13" t="s">
        <v>30</v>
      </c>
      <c r="B27" s="14">
        <v>385500</v>
      </c>
      <c r="C27" s="14">
        <v>0</v>
      </c>
      <c r="D27" s="14">
        <f t="shared" si="5"/>
        <v>385500</v>
      </c>
      <c r="E27" s="14">
        <v>22669.27</v>
      </c>
      <c r="F27" s="14">
        <v>22669.27</v>
      </c>
      <c r="G27" s="14">
        <f t="shared" si="6"/>
        <v>362830.73</v>
      </c>
    </row>
    <row r="28" spans="1:7" x14ac:dyDescent="0.25">
      <c r="A28" s="12" t="s">
        <v>31</v>
      </c>
      <c r="B28" s="11">
        <f t="shared" ref="B28:G28" si="7">SUM(B29:B37)</f>
        <v>39205253</v>
      </c>
      <c r="C28" s="11">
        <f t="shared" si="7"/>
        <v>0</v>
      </c>
      <c r="D28" s="11">
        <f t="shared" si="7"/>
        <v>39205253</v>
      </c>
      <c r="E28" s="11">
        <f t="shared" si="7"/>
        <v>6604944.5700000003</v>
      </c>
      <c r="F28" s="11">
        <f t="shared" si="7"/>
        <v>6604944.5700000003</v>
      </c>
      <c r="G28" s="11">
        <f t="shared" si="7"/>
        <v>32600308.429999996</v>
      </c>
    </row>
    <row r="29" spans="1:7" x14ac:dyDescent="0.25">
      <c r="A29" s="13" t="s">
        <v>32</v>
      </c>
      <c r="B29" s="14">
        <v>1700800</v>
      </c>
      <c r="C29" s="14">
        <v>0</v>
      </c>
      <c r="D29" s="14">
        <f t="shared" ref="D29:D37" si="8">+B29+C29</f>
        <v>1700800</v>
      </c>
      <c r="E29" s="14">
        <v>56855.009999999995</v>
      </c>
      <c r="F29" s="14">
        <v>56855.009999999995</v>
      </c>
      <c r="G29" s="14">
        <f t="shared" si="6"/>
        <v>1643944.99</v>
      </c>
    </row>
    <row r="30" spans="1:7" x14ac:dyDescent="0.25">
      <c r="A30" s="13" t="s">
        <v>33</v>
      </c>
      <c r="B30" s="14">
        <v>7422500</v>
      </c>
      <c r="C30" s="14">
        <v>0</v>
      </c>
      <c r="D30" s="14">
        <f t="shared" si="8"/>
        <v>7422500</v>
      </c>
      <c r="E30" s="14">
        <v>1380615.57</v>
      </c>
      <c r="F30" s="14">
        <v>1380615.57</v>
      </c>
      <c r="G30" s="14">
        <f t="shared" si="6"/>
        <v>6041884.4299999997</v>
      </c>
    </row>
    <row r="31" spans="1:7" x14ac:dyDescent="0.25">
      <c r="A31" s="13" t="s">
        <v>34</v>
      </c>
      <c r="B31" s="14">
        <v>8335000</v>
      </c>
      <c r="C31" s="14">
        <v>0</v>
      </c>
      <c r="D31" s="14">
        <f t="shared" si="8"/>
        <v>8335000</v>
      </c>
      <c r="E31" s="14">
        <v>630240.02</v>
      </c>
      <c r="F31" s="14">
        <v>630240.02</v>
      </c>
      <c r="G31" s="14">
        <f t="shared" si="6"/>
        <v>7704759.9800000004</v>
      </c>
    </row>
    <row r="32" spans="1:7" x14ac:dyDescent="0.25">
      <c r="A32" s="13" t="s">
        <v>35</v>
      </c>
      <c r="B32" s="14">
        <v>10354722</v>
      </c>
      <c r="C32" s="14">
        <v>0</v>
      </c>
      <c r="D32" s="14">
        <f t="shared" si="8"/>
        <v>10354722</v>
      </c>
      <c r="E32" s="14">
        <v>3356177.11</v>
      </c>
      <c r="F32" s="14">
        <v>3356177.11</v>
      </c>
      <c r="G32" s="14">
        <f t="shared" si="6"/>
        <v>6998544.8900000006</v>
      </c>
    </row>
    <row r="33" spans="1:7" ht="14.45" customHeight="1" x14ac:dyDescent="0.25">
      <c r="A33" s="13" t="s">
        <v>36</v>
      </c>
      <c r="B33" s="14">
        <v>6161304</v>
      </c>
      <c r="C33" s="14">
        <v>0</v>
      </c>
      <c r="D33" s="14">
        <f t="shared" si="8"/>
        <v>6161304</v>
      </c>
      <c r="E33" s="14">
        <v>810537.7300000001</v>
      </c>
      <c r="F33" s="14">
        <v>810537.7300000001</v>
      </c>
      <c r="G33" s="14">
        <f t="shared" si="6"/>
        <v>5350766.2699999996</v>
      </c>
    </row>
    <row r="34" spans="1:7" ht="14.45" customHeight="1" x14ac:dyDescent="0.25">
      <c r="A34" s="13" t="s">
        <v>37</v>
      </c>
      <c r="B34" s="14">
        <v>1657000</v>
      </c>
      <c r="C34" s="14">
        <v>0</v>
      </c>
      <c r="D34" s="14">
        <f t="shared" si="8"/>
        <v>1657000</v>
      </c>
      <c r="E34" s="14">
        <v>0</v>
      </c>
      <c r="F34" s="14">
        <v>0</v>
      </c>
      <c r="G34" s="14">
        <f t="shared" si="6"/>
        <v>1657000</v>
      </c>
    </row>
    <row r="35" spans="1:7" ht="14.45" customHeight="1" x14ac:dyDescent="0.25">
      <c r="A35" s="13" t="s">
        <v>38</v>
      </c>
      <c r="B35" s="14">
        <v>639000</v>
      </c>
      <c r="C35" s="14">
        <v>0</v>
      </c>
      <c r="D35" s="14">
        <f t="shared" si="8"/>
        <v>639000</v>
      </c>
      <c r="E35" s="14">
        <v>76938.17</v>
      </c>
      <c r="F35" s="14">
        <v>76938.17</v>
      </c>
      <c r="G35" s="14">
        <f t="shared" si="6"/>
        <v>562061.82999999996</v>
      </c>
    </row>
    <row r="36" spans="1:7" ht="14.45" customHeight="1" x14ac:dyDescent="0.25">
      <c r="A36" s="13" t="s">
        <v>39</v>
      </c>
      <c r="B36" s="14">
        <v>1474000</v>
      </c>
      <c r="C36" s="14">
        <v>0</v>
      </c>
      <c r="D36" s="14">
        <f t="shared" si="8"/>
        <v>1474000</v>
      </c>
      <c r="E36" s="14">
        <v>33199.1</v>
      </c>
      <c r="F36" s="14">
        <v>33199.1</v>
      </c>
      <c r="G36" s="14">
        <f t="shared" si="6"/>
        <v>1440800.9</v>
      </c>
    </row>
    <row r="37" spans="1:7" ht="14.45" customHeight="1" x14ac:dyDescent="0.25">
      <c r="A37" s="13" t="s">
        <v>40</v>
      </c>
      <c r="B37" s="14">
        <v>1460927</v>
      </c>
      <c r="C37" s="14">
        <v>0</v>
      </c>
      <c r="D37" s="14">
        <f t="shared" si="8"/>
        <v>1460927</v>
      </c>
      <c r="E37" s="14">
        <v>260381.86000000002</v>
      </c>
      <c r="F37" s="14">
        <v>260381.86000000002</v>
      </c>
      <c r="G37" s="14">
        <f t="shared" si="6"/>
        <v>1200545.1399999999</v>
      </c>
    </row>
    <row r="38" spans="1:7" x14ac:dyDescent="0.25">
      <c r="A38" s="12" t="s">
        <v>41</v>
      </c>
      <c r="B38" s="11">
        <f t="shared" ref="B38:G38" si="9">SUM(B39:B47)</f>
        <v>0</v>
      </c>
      <c r="C38" s="11">
        <f t="shared" si="9"/>
        <v>0</v>
      </c>
      <c r="D38" s="11">
        <f t="shared" si="9"/>
        <v>0</v>
      </c>
      <c r="E38" s="11">
        <f t="shared" si="9"/>
        <v>0</v>
      </c>
      <c r="F38" s="11">
        <f t="shared" si="9"/>
        <v>0</v>
      </c>
      <c r="G38" s="11">
        <f t="shared" si="9"/>
        <v>0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2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10">D40-E40</f>
        <v>0</v>
      </c>
    </row>
    <row r="41" spans="1:7" x14ac:dyDescent="0.2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10"/>
        <v>0</v>
      </c>
    </row>
    <row r="42" spans="1:7" x14ac:dyDescent="0.25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10"/>
        <v>0</v>
      </c>
    </row>
    <row r="43" spans="1:7" x14ac:dyDescent="0.2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10"/>
        <v>0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10"/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10"/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10"/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10"/>
        <v>0</v>
      </c>
    </row>
    <row r="48" spans="1:7" x14ac:dyDescent="0.25">
      <c r="A48" s="12" t="s">
        <v>51</v>
      </c>
      <c r="B48" s="11">
        <f t="shared" ref="B48:G48" si="11">SUM(B49:B57)</f>
        <v>2706000</v>
      </c>
      <c r="C48" s="11">
        <f t="shared" si="11"/>
        <v>0</v>
      </c>
      <c r="D48" s="11">
        <f t="shared" si="11"/>
        <v>2706000</v>
      </c>
      <c r="E48" s="11">
        <f t="shared" si="11"/>
        <v>0</v>
      </c>
      <c r="F48" s="11">
        <f t="shared" si="11"/>
        <v>0</v>
      </c>
      <c r="G48" s="11">
        <f t="shared" si="11"/>
        <v>2706000</v>
      </c>
    </row>
    <row r="49" spans="1:7" x14ac:dyDescent="0.25">
      <c r="A49" s="13" t="s">
        <v>52</v>
      </c>
      <c r="B49" s="14">
        <v>1287000</v>
      </c>
      <c r="C49" s="14">
        <v>0</v>
      </c>
      <c r="D49" s="14">
        <f t="shared" ref="D49:D57" si="12">+B49+C49</f>
        <v>1287000</v>
      </c>
      <c r="E49" s="14">
        <v>0</v>
      </c>
      <c r="F49" s="14">
        <v>0</v>
      </c>
      <c r="G49" s="14">
        <f t="shared" ref="G49:G57" si="13">D49-E49</f>
        <v>1287000</v>
      </c>
    </row>
    <row r="50" spans="1:7" x14ac:dyDescent="0.25">
      <c r="A50" s="13" t="s">
        <v>53</v>
      </c>
      <c r="B50" s="14">
        <v>0</v>
      </c>
      <c r="C50" s="14">
        <v>0</v>
      </c>
      <c r="D50" s="14">
        <f t="shared" si="12"/>
        <v>0</v>
      </c>
      <c r="E50" s="14">
        <v>0</v>
      </c>
      <c r="F50" s="14">
        <v>0</v>
      </c>
      <c r="G50" s="14">
        <f t="shared" si="13"/>
        <v>0</v>
      </c>
    </row>
    <row r="51" spans="1:7" x14ac:dyDescent="0.25">
      <c r="A51" s="13" t="s">
        <v>54</v>
      </c>
      <c r="B51" s="14">
        <v>0</v>
      </c>
      <c r="C51" s="14">
        <v>0</v>
      </c>
      <c r="D51" s="14">
        <f t="shared" si="12"/>
        <v>0</v>
      </c>
      <c r="E51" s="14">
        <v>0</v>
      </c>
      <c r="F51" s="14">
        <v>0</v>
      </c>
      <c r="G51" s="14">
        <f t="shared" si="13"/>
        <v>0</v>
      </c>
    </row>
    <row r="52" spans="1:7" x14ac:dyDescent="0.25">
      <c r="A52" s="13" t="s">
        <v>55</v>
      </c>
      <c r="B52" s="14">
        <v>204000</v>
      </c>
      <c r="C52" s="14">
        <v>0</v>
      </c>
      <c r="D52" s="14">
        <f t="shared" si="12"/>
        <v>204000</v>
      </c>
      <c r="E52" s="14">
        <v>0</v>
      </c>
      <c r="F52" s="14">
        <v>0</v>
      </c>
      <c r="G52" s="14">
        <f t="shared" si="13"/>
        <v>204000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f t="shared" si="12"/>
        <v>0</v>
      </c>
      <c r="E53" s="14">
        <v>0</v>
      </c>
      <c r="F53" s="14">
        <v>0</v>
      </c>
      <c r="G53" s="14">
        <f t="shared" si="13"/>
        <v>0</v>
      </c>
    </row>
    <row r="54" spans="1:7" x14ac:dyDescent="0.25">
      <c r="A54" s="13" t="s">
        <v>57</v>
      </c>
      <c r="B54" s="14">
        <v>1215000</v>
      </c>
      <c r="C54" s="14">
        <v>0</v>
      </c>
      <c r="D54" s="14">
        <f t="shared" si="12"/>
        <v>1215000</v>
      </c>
      <c r="E54" s="14">
        <v>0</v>
      </c>
      <c r="F54" s="14">
        <v>0</v>
      </c>
      <c r="G54" s="14">
        <f t="shared" si="13"/>
        <v>1215000</v>
      </c>
    </row>
    <row r="55" spans="1:7" x14ac:dyDescent="0.25">
      <c r="A55" s="13" t="s">
        <v>58</v>
      </c>
      <c r="B55" s="14">
        <v>0</v>
      </c>
      <c r="C55" s="14">
        <v>0</v>
      </c>
      <c r="D55" s="14">
        <f t="shared" si="12"/>
        <v>0</v>
      </c>
      <c r="E55" s="14">
        <v>0</v>
      </c>
      <c r="F55" s="14">
        <v>0</v>
      </c>
      <c r="G55" s="14">
        <f t="shared" si="13"/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f t="shared" si="12"/>
        <v>0</v>
      </c>
      <c r="E56" s="14">
        <v>0</v>
      </c>
      <c r="F56" s="14">
        <v>0</v>
      </c>
      <c r="G56" s="14">
        <f t="shared" si="13"/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f t="shared" si="12"/>
        <v>0</v>
      </c>
      <c r="E57" s="14">
        <v>0</v>
      </c>
      <c r="F57" s="14">
        <v>0</v>
      </c>
      <c r="G57" s="14">
        <f t="shared" si="13"/>
        <v>0</v>
      </c>
    </row>
    <row r="58" spans="1:7" x14ac:dyDescent="0.25">
      <c r="A58" s="12" t="s">
        <v>61</v>
      </c>
      <c r="B58" s="11">
        <f t="shared" ref="B58:G58" si="14">SUM(B59:B61)</f>
        <v>0</v>
      </c>
      <c r="C58" s="11">
        <f t="shared" si="14"/>
        <v>0</v>
      </c>
      <c r="D58" s="11">
        <f t="shared" si="14"/>
        <v>0</v>
      </c>
      <c r="E58" s="11">
        <f t="shared" si="14"/>
        <v>0</v>
      </c>
      <c r="F58" s="11">
        <f t="shared" si="14"/>
        <v>0</v>
      </c>
      <c r="G58" s="11">
        <f t="shared" si="14"/>
        <v>0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25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5">D60-E60</f>
        <v>0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5"/>
        <v>0</v>
      </c>
    </row>
    <row r="62" spans="1:7" x14ac:dyDescent="0.25">
      <c r="A62" s="12" t="s">
        <v>65</v>
      </c>
      <c r="B62" s="11">
        <f t="shared" ref="B62:G62" si="16">SUM(B63:B67,B69:B70)</f>
        <v>0</v>
      </c>
      <c r="C62" s="11">
        <f t="shared" si="16"/>
        <v>0</v>
      </c>
      <c r="D62" s="11">
        <f t="shared" si="16"/>
        <v>0</v>
      </c>
      <c r="E62" s="11">
        <f t="shared" si="16"/>
        <v>0</v>
      </c>
      <c r="F62" s="11">
        <f t="shared" si="16"/>
        <v>0</v>
      </c>
      <c r="G62" s="11">
        <f t="shared" si="16"/>
        <v>0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7">D64-E64</f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7"/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7"/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7"/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7"/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7"/>
        <v>0</v>
      </c>
    </row>
    <row r="70" spans="1:7" x14ac:dyDescent="0.25">
      <c r="A70" s="13" t="s">
        <v>73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f t="shared" si="17"/>
        <v>0</v>
      </c>
    </row>
    <row r="71" spans="1:7" x14ac:dyDescent="0.25">
      <c r="A71" s="12" t="s">
        <v>74</v>
      </c>
      <c r="B71" s="11">
        <f t="shared" ref="B71:G71" si="18">SUM(B72:B74)</f>
        <v>0</v>
      </c>
      <c r="C71" s="11">
        <f t="shared" si="18"/>
        <v>0</v>
      </c>
      <c r="D71" s="11">
        <f t="shared" si="18"/>
        <v>0</v>
      </c>
      <c r="E71" s="11">
        <f t="shared" si="18"/>
        <v>0</v>
      </c>
      <c r="F71" s="11">
        <f t="shared" si="18"/>
        <v>0</v>
      </c>
      <c r="G71" s="11">
        <f t="shared" si="18"/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9">D73-E73</f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9"/>
        <v>0</v>
      </c>
    </row>
    <row r="75" spans="1:7" x14ac:dyDescent="0.25">
      <c r="A75" s="12" t="s">
        <v>78</v>
      </c>
      <c r="B75" s="11">
        <f t="shared" ref="B75:G75" si="20">SUM(B76:B82)</f>
        <v>0</v>
      </c>
      <c r="C75" s="11">
        <f t="shared" si="20"/>
        <v>0</v>
      </c>
      <c r="D75" s="11">
        <f t="shared" si="20"/>
        <v>0</v>
      </c>
      <c r="E75" s="11">
        <f t="shared" si="20"/>
        <v>0</v>
      </c>
      <c r="F75" s="11">
        <f t="shared" si="20"/>
        <v>0</v>
      </c>
      <c r="G75" s="11">
        <f t="shared" si="20"/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21">D77-E77</f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21"/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21"/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21"/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21"/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21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f t="shared" ref="B84:G84" si="22">SUM(B85,B93,B103,B113,B123,B133,B137,B146,B150)</f>
        <v>0</v>
      </c>
      <c r="C84" s="11">
        <f t="shared" si="22"/>
        <v>0</v>
      </c>
      <c r="D84" s="11">
        <f t="shared" si="22"/>
        <v>0</v>
      </c>
      <c r="E84" s="11">
        <f t="shared" si="22"/>
        <v>0</v>
      </c>
      <c r="F84" s="11">
        <f t="shared" si="22"/>
        <v>0</v>
      </c>
      <c r="G84" s="11">
        <f t="shared" si="22"/>
        <v>0</v>
      </c>
    </row>
    <row r="85" spans="1:7" x14ac:dyDescent="0.25">
      <c r="A85" s="12" t="s">
        <v>13</v>
      </c>
      <c r="B85" s="11">
        <f t="shared" ref="B85:G85" si="23">SUM(B86:B92)</f>
        <v>0</v>
      </c>
      <c r="C85" s="11">
        <f t="shared" si="23"/>
        <v>0</v>
      </c>
      <c r="D85" s="11">
        <f t="shared" si="23"/>
        <v>0</v>
      </c>
      <c r="E85" s="11">
        <f t="shared" si="23"/>
        <v>0</v>
      </c>
      <c r="F85" s="11">
        <f t="shared" si="23"/>
        <v>0</v>
      </c>
      <c r="G85" s="11">
        <f t="shared" si="23"/>
        <v>0</v>
      </c>
    </row>
    <row r="86" spans="1:7" x14ac:dyDescent="0.2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4">D87-E87</f>
        <v>0</v>
      </c>
    </row>
    <row r="88" spans="1:7" x14ac:dyDescent="0.2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4"/>
        <v>0</v>
      </c>
    </row>
    <row r="89" spans="1:7" x14ac:dyDescent="0.2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4"/>
        <v>0</v>
      </c>
    </row>
    <row r="90" spans="1:7" x14ac:dyDescent="0.2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4"/>
        <v>0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4"/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4"/>
        <v>0</v>
      </c>
    </row>
    <row r="93" spans="1:7" x14ac:dyDescent="0.25">
      <c r="A93" s="12" t="s">
        <v>21</v>
      </c>
      <c r="B93" s="11">
        <f t="shared" ref="B93:G93" si="25">SUM(B94:B102)</f>
        <v>0</v>
      </c>
      <c r="C93" s="11">
        <f t="shared" si="25"/>
        <v>0</v>
      </c>
      <c r="D93" s="11">
        <f t="shared" si="25"/>
        <v>0</v>
      </c>
      <c r="E93" s="11">
        <f t="shared" si="25"/>
        <v>0</v>
      </c>
      <c r="F93" s="11">
        <f t="shared" si="25"/>
        <v>0</v>
      </c>
      <c r="G93" s="11">
        <f t="shared" si="25"/>
        <v>0</v>
      </c>
    </row>
    <row r="94" spans="1:7" x14ac:dyDescent="0.2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2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6">D95-E95</f>
        <v>0</v>
      </c>
    </row>
    <row r="96" spans="1:7" x14ac:dyDescent="0.2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6"/>
        <v>0</v>
      </c>
    </row>
    <row r="97" spans="1:7" x14ac:dyDescent="0.2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6"/>
        <v>0</v>
      </c>
    </row>
    <row r="98" spans="1:7" x14ac:dyDescent="0.2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6"/>
        <v>0</v>
      </c>
    </row>
    <row r="99" spans="1:7" x14ac:dyDescent="0.2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6"/>
        <v>0</v>
      </c>
    </row>
    <row r="100" spans="1:7" x14ac:dyDescent="0.2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6"/>
        <v>0</v>
      </c>
    </row>
    <row r="101" spans="1:7" x14ac:dyDescent="0.2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6"/>
        <v>0</v>
      </c>
    </row>
    <row r="102" spans="1:7" x14ac:dyDescent="0.2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6"/>
        <v>0</v>
      </c>
    </row>
    <row r="103" spans="1:7" x14ac:dyDescent="0.25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2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2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7">D105-E105</f>
        <v>0</v>
      </c>
    </row>
    <row r="106" spans="1:7" x14ac:dyDescent="0.2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7"/>
        <v>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7"/>
        <v>0</v>
      </c>
    </row>
    <row r="108" spans="1:7" x14ac:dyDescent="0.2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7"/>
        <v>0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7"/>
        <v>0</v>
      </c>
    </row>
    <row r="110" spans="1:7" x14ac:dyDescent="0.2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7"/>
        <v>0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7"/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7"/>
        <v>0</v>
      </c>
    </row>
    <row r="113" spans="1:7" x14ac:dyDescent="0.25">
      <c r="A113" s="12" t="s">
        <v>41</v>
      </c>
      <c r="B113" s="11">
        <f t="shared" ref="B113:G113" si="28">SUM(B114:B122)</f>
        <v>0</v>
      </c>
      <c r="C113" s="11">
        <f t="shared" si="28"/>
        <v>0</v>
      </c>
      <c r="D113" s="11">
        <f t="shared" si="28"/>
        <v>0</v>
      </c>
      <c r="E113" s="11">
        <f t="shared" si="28"/>
        <v>0</v>
      </c>
      <c r="F113" s="11">
        <f t="shared" si="28"/>
        <v>0</v>
      </c>
      <c r="G113" s="11">
        <f t="shared" si="28"/>
        <v>0</v>
      </c>
    </row>
    <row r="114" spans="1:7" x14ac:dyDescent="0.2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2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9">D115-E115</f>
        <v>0</v>
      </c>
    </row>
    <row r="116" spans="1:7" x14ac:dyDescent="0.2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9"/>
        <v>0</v>
      </c>
    </row>
    <row r="117" spans="1:7" x14ac:dyDescent="0.2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9"/>
        <v>0</v>
      </c>
    </row>
    <row r="118" spans="1:7" x14ac:dyDescent="0.2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9"/>
        <v>0</v>
      </c>
    </row>
    <row r="119" spans="1:7" x14ac:dyDescent="0.2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9"/>
        <v>0</v>
      </c>
    </row>
    <row r="120" spans="1:7" x14ac:dyDescent="0.2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9"/>
        <v>0</v>
      </c>
    </row>
    <row r="121" spans="1:7" x14ac:dyDescent="0.2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9"/>
        <v>0</v>
      </c>
    </row>
    <row r="122" spans="1:7" x14ac:dyDescent="0.2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9"/>
        <v>0</v>
      </c>
    </row>
    <row r="123" spans="1:7" x14ac:dyDescent="0.25">
      <c r="A123" s="12" t="s">
        <v>51</v>
      </c>
      <c r="B123" s="11">
        <f t="shared" ref="B123:G123" si="30">SUM(B124:B132)</f>
        <v>0</v>
      </c>
      <c r="C123" s="11">
        <f t="shared" si="30"/>
        <v>0</v>
      </c>
      <c r="D123" s="11">
        <f t="shared" si="30"/>
        <v>0</v>
      </c>
      <c r="E123" s="11">
        <f t="shared" si="30"/>
        <v>0</v>
      </c>
      <c r="F123" s="11">
        <f t="shared" si="30"/>
        <v>0</v>
      </c>
      <c r="G123" s="11">
        <f t="shared" si="30"/>
        <v>0</v>
      </c>
    </row>
    <row r="124" spans="1:7" x14ac:dyDescent="0.2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2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31">D125-E125</f>
        <v>0</v>
      </c>
    </row>
    <row r="126" spans="1:7" x14ac:dyDescent="0.2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31"/>
        <v>0</v>
      </c>
    </row>
    <row r="127" spans="1:7" x14ac:dyDescent="0.2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31"/>
        <v>0</v>
      </c>
    </row>
    <row r="128" spans="1:7" x14ac:dyDescent="0.2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31"/>
        <v>0</v>
      </c>
    </row>
    <row r="129" spans="1:7" x14ac:dyDescent="0.2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31"/>
        <v>0</v>
      </c>
    </row>
    <row r="130" spans="1:7" x14ac:dyDescent="0.2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31"/>
        <v>0</v>
      </c>
    </row>
    <row r="131" spans="1:7" x14ac:dyDescent="0.2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31"/>
        <v>0</v>
      </c>
    </row>
    <row r="132" spans="1:7" x14ac:dyDescent="0.2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31"/>
        <v>0</v>
      </c>
    </row>
    <row r="133" spans="1:7" x14ac:dyDescent="0.25">
      <c r="A133" s="12" t="s">
        <v>61</v>
      </c>
      <c r="B133" s="11">
        <f t="shared" ref="B133:G133" si="32">SUM(B134:B136)</f>
        <v>0</v>
      </c>
      <c r="C133" s="11">
        <f t="shared" si="32"/>
        <v>0</v>
      </c>
      <c r="D133" s="11">
        <f t="shared" si="32"/>
        <v>0</v>
      </c>
      <c r="E133" s="11">
        <f t="shared" si="32"/>
        <v>0</v>
      </c>
      <c r="F133" s="11">
        <f t="shared" si="32"/>
        <v>0</v>
      </c>
      <c r="G133" s="11">
        <f t="shared" si="32"/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3">D135-E135</f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3"/>
        <v>0</v>
      </c>
    </row>
    <row r="137" spans="1:7" x14ac:dyDescent="0.25">
      <c r="A137" s="12" t="s">
        <v>65</v>
      </c>
      <c r="B137" s="11">
        <f t="shared" ref="B137:G137" si="34">SUM(B138:B142,B144:B145)</f>
        <v>0</v>
      </c>
      <c r="C137" s="11">
        <f t="shared" si="34"/>
        <v>0</v>
      </c>
      <c r="D137" s="11">
        <f t="shared" si="34"/>
        <v>0</v>
      </c>
      <c r="E137" s="11">
        <f t="shared" si="34"/>
        <v>0</v>
      </c>
      <c r="F137" s="11">
        <f t="shared" si="34"/>
        <v>0</v>
      </c>
      <c r="G137" s="11">
        <f t="shared" si="34"/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5">D139-E139</f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5"/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5"/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5"/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5"/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5"/>
        <v>0</v>
      </c>
    </row>
    <row r="145" spans="1:9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5"/>
        <v>0</v>
      </c>
    </row>
    <row r="146" spans="1:9" x14ac:dyDescent="0.25">
      <c r="A146" s="12" t="s">
        <v>74</v>
      </c>
      <c r="B146" s="11">
        <f t="shared" ref="B146:G146" si="36">SUM(B147:B149)</f>
        <v>0</v>
      </c>
      <c r="C146" s="11">
        <f t="shared" si="36"/>
        <v>0</v>
      </c>
      <c r="D146" s="11">
        <f t="shared" si="36"/>
        <v>0</v>
      </c>
      <c r="E146" s="11">
        <f t="shared" si="36"/>
        <v>0</v>
      </c>
      <c r="F146" s="11">
        <f t="shared" si="36"/>
        <v>0</v>
      </c>
      <c r="G146" s="11">
        <f t="shared" si="36"/>
        <v>0</v>
      </c>
    </row>
    <row r="147" spans="1:9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9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7">D148-E148</f>
        <v>0</v>
      </c>
    </row>
    <row r="149" spans="1:9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7"/>
        <v>0</v>
      </c>
    </row>
    <row r="150" spans="1:9" x14ac:dyDescent="0.25">
      <c r="A150" s="12" t="s">
        <v>78</v>
      </c>
      <c r="B150" s="11">
        <f t="shared" ref="B150:G150" si="38">SUM(B151:B157)</f>
        <v>0</v>
      </c>
      <c r="C150" s="11">
        <f t="shared" si="38"/>
        <v>0</v>
      </c>
      <c r="D150" s="11">
        <f t="shared" si="38"/>
        <v>0</v>
      </c>
      <c r="E150" s="11">
        <f t="shared" si="38"/>
        <v>0</v>
      </c>
      <c r="F150" s="11">
        <f t="shared" si="38"/>
        <v>0</v>
      </c>
      <c r="G150" s="11">
        <f t="shared" si="38"/>
        <v>0</v>
      </c>
    </row>
    <row r="151" spans="1:9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9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9">D152-E152</f>
        <v>0</v>
      </c>
    </row>
    <row r="153" spans="1:9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9"/>
        <v>0</v>
      </c>
    </row>
    <row r="154" spans="1:9" x14ac:dyDescent="0.2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9"/>
        <v>0</v>
      </c>
    </row>
    <row r="155" spans="1:9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9"/>
        <v>0</v>
      </c>
    </row>
    <row r="156" spans="1:9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9"/>
        <v>0</v>
      </c>
    </row>
    <row r="157" spans="1:9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9"/>
        <v>0</v>
      </c>
    </row>
    <row r="158" spans="1:9" x14ac:dyDescent="0.25">
      <c r="A158" s="18"/>
      <c r="B158" s="19"/>
      <c r="C158" s="19"/>
      <c r="D158" s="19"/>
      <c r="E158" s="19"/>
      <c r="F158" s="19"/>
      <c r="G158" s="19"/>
    </row>
    <row r="159" spans="1:9" x14ac:dyDescent="0.25">
      <c r="A159" s="20" t="s">
        <v>87</v>
      </c>
      <c r="B159" s="21">
        <f t="shared" ref="B159:G159" si="40">B9+B84</f>
        <v>89177535</v>
      </c>
      <c r="C159" s="21">
        <f t="shared" si="40"/>
        <v>0</v>
      </c>
      <c r="D159" s="21">
        <f t="shared" si="40"/>
        <v>89177535</v>
      </c>
      <c r="E159" s="21">
        <f t="shared" si="40"/>
        <v>16478811.010000002</v>
      </c>
      <c r="F159" s="21">
        <f t="shared" si="40"/>
        <v>16478811.010000002</v>
      </c>
      <c r="G159" s="21">
        <f t="shared" si="40"/>
        <v>72698723.989999995</v>
      </c>
    </row>
    <row r="160" spans="1:9" x14ac:dyDescent="0.25">
      <c r="A160" s="22"/>
      <c r="B160" s="23"/>
      <c r="C160" s="23"/>
      <c r="D160" s="23"/>
      <c r="E160" s="23"/>
      <c r="F160" s="23"/>
      <c r="G160" s="23"/>
      <c r="I160" s="24"/>
    </row>
    <row r="169" spans="1:5" ht="12" customHeight="1" x14ac:dyDescent="0.25">
      <c r="A169" s="25" t="s">
        <v>88</v>
      </c>
      <c r="B169" s="25"/>
      <c r="C169" s="26"/>
      <c r="D169" s="27"/>
      <c r="E169" s="25" t="s">
        <v>89</v>
      </c>
    </row>
    <row r="170" spans="1:5" x14ac:dyDescent="0.25">
      <c r="A170" s="25" t="s">
        <v>90</v>
      </c>
      <c r="B170" s="28"/>
      <c r="C170" s="26"/>
      <c r="D170" s="27"/>
      <c r="E170" s="25" t="s">
        <v>91</v>
      </c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rintOptions horizontalCentered="1"/>
  <pageMargins left="0" right="0" top="0.74803149606299213" bottom="0" header="0.31496062992125984" footer="0.31496062992125984"/>
  <pageSetup scale="65" fitToHeight="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2025-07-11T21:41:08Z</dcterms:created>
  <dcterms:modified xsi:type="dcterms:W3CDTF">2025-07-11T21:41:29Z</dcterms:modified>
</cp:coreProperties>
</file>