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63EFABCE-9866-49E0-AFC6-BB64E30BC3AF}" xr6:coauthVersionLast="47" xr6:coauthVersionMax="47" xr10:uidLastSave="{00000000-0000-0000-0000-000000000000}"/>
  <bookViews>
    <workbookView xWindow="3120" yWindow="600" windowWidth="10965" windowHeight="15600" xr2:uid="{AB12DB03-ADDD-49A1-AF1C-1A04345680DF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F23" i="1"/>
  <c r="E23" i="1"/>
  <c r="E47" i="1" s="1"/>
  <c r="E59" i="1" s="1"/>
  <c r="F19" i="1"/>
  <c r="E19" i="1"/>
  <c r="C17" i="1"/>
  <c r="B17" i="1"/>
  <c r="F9" i="1"/>
  <c r="F47" i="1" s="1"/>
  <c r="F59" i="1" s="1"/>
  <c r="F81" i="1" s="1"/>
  <c r="E9" i="1"/>
  <c r="C9" i="1"/>
  <c r="B9" i="1"/>
  <c r="B47" i="1" s="1"/>
  <c r="B62" i="1" s="1"/>
  <c r="E81" i="1" l="1"/>
</calcChain>
</file>

<file path=xl/sharedStrings.xml><?xml version="1.0" encoding="utf-8"?>
<sst xmlns="http://schemas.openxmlformats.org/spreadsheetml/2006/main" count="132" uniqueCount="130">
  <si>
    <t>Formato 1 Estado de Situación Financiera Detallado - LDF</t>
  </si>
  <si>
    <t>FONDOS GUANAJUATO DE FINANCIAMIENTO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</si>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</sst>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F357-E5E9-4E4D-9E6F-ABE54F44096E}">
  <sheetPr>
    <outlinePr summaryBelow="0"/>
    <pageSetUpPr fitToPage="1"/>
  </sheetPr>
  <dimension ref="A1:F91"/>
  <sheetViews>
    <sheetView showGridLines="0" tabSelected="1" zoomScale="70" zoomScaleNormal="70" workbookViewId="0">
      <selection activeCell="C3" sqref="C3"/>
    </sheetView>
  </sheetViews>
  <sheetFormatPr baseColWidth="10" defaultColWidth="11" defaultRowHeight="15" x14ac:dyDescent="0.25"/>
  <cols>
    <col min="1" max="1" width="96.42578125" customWidth="1"/>
    <col min="2" max="2" width="29.7109375" bestFit="1" customWidth="1"/>
    <col min="3" max="3" width="22" bestFit="1" customWidth="1"/>
    <col min="4" max="4" width="98.7109375" bestFit="1" customWidth="1"/>
    <col min="5" max="5" width="21.140625" bestFit="1" customWidth="1"/>
    <col min="6" max="6" width="22" bestFit="1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703077350.50999999</v>
      </c>
      <c r="C9" s="22">
        <f>SUM(C10:C16)</f>
        <v>650970769.70000005</v>
      </c>
      <c r="D9" s="21" t="s">
        <v>14</v>
      </c>
      <c r="E9" s="22">
        <f>SUM(E10:E18)</f>
        <v>43916993.879999988</v>
      </c>
      <c r="F9" s="22">
        <f>SUM(F10:F18)</f>
        <v>40279621.310000002</v>
      </c>
    </row>
    <row r="10" spans="1:6" x14ac:dyDescent="0.25">
      <c r="A10" s="23" t="s">
        <v>15</v>
      </c>
      <c r="B10" s="22">
        <v>27500</v>
      </c>
      <c r="C10" s="22">
        <v>17500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426591990.46999997</v>
      </c>
      <c r="C11" s="22">
        <v>376674704.08999997</v>
      </c>
      <c r="D11" s="23" t="s">
        <v>18</v>
      </c>
      <c r="E11" s="22">
        <v>0</v>
      </c>
      <c r="F11" s="22">
        <v>0</v>
      </c>
    </row>
    <row r="12" spans="1:6" x14ac:dyDescent="0.25">
      <c r="A12" s="23" t="s">
        <v>19</v>
      </c>
      <c r="B12" s="22"/>
      <c r="C12" s="22"/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276457860.03999996</v>
      </c>
      <c r="C13" s="22">
        <v>274278565.61000001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298060.62000000005</v>
      </c>
      <c r="F16" s="22">
        <v>650380.94000000006</v>
      </c>
    </row>
    <row r="17" spans="1:6" x14ac:dyDescent="0.25">
      <c r="A17" s="21" t="s">
        <v>29</v>
      </c>
      <c r="B17" s="22">
        <f>SUM(B18:B24)</f>
        <v>1116405.75</v>
      </c>
      <c r="C17" s="22">
        <f>SUM(C18:C24)</f>
        <v>1576205.4600000002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43618933.25999999</v>
      </c>
      <c r="F18" s="22">
        <v>39629240.370000005</v>
      </c>
    </row>
    <row r="19" spans="1:6" x14ac:dyDescent="0.25">
      <c r="A19" s="23" t="s">
        <v>33</v>
      </c>
      <c r="B19" s="22">
        <v>1116405.75</v>
      </c>
      <c r="C19" s="22">
        <v>1576205.4600000002</v>
      </c>
      <c r="D19" s="21" t="s">
        <v>34</v>
      </c>
      <c r="E19" s="22">
        <f>SUM(E20:E22)</f>
        <v>18834119.440000001</v>
      </c>
      <c r="F19" s="22">
        <f>SUM(F20:F22)</f>
        <v>19719245.600000001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18834119.440000001</v>
      </c>
      <c r="F22" s="22">
        <v>19719245.600000001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7821.13</v>
      </c>
      <c r="C25" s="22">
        <f>SUM(C26:C30)</f>
        <v>7821.13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7821.13</v>
      </c>
      <c r="C26" s="22">
        <v>7821.13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100267783.48999999</v>
      </c>
      <c r="F31" s="22">
        <f>SUM(F32:F37)</f>
        <v>102831139.80999997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100267783.48999999</v>
      </c>
      <c r="F33" s="22">
        <v>102831139.80999997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15489933.220000001</v>
      </c>
      <c r="C41" s="22">
        <f>SUM(C42:C45)</f>
        <v>15489933.220000001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15489933.220000001</v>
      </c>
      <c r="C44" s="22">
        <v>15489933.220000001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719691510.61000001</v>
      </c>
      <c r="C47" s="26">
        <f>C9+C17+C25+C31+C37+C38+C41</f>
        <v>668044729.51000011</v>
      </c>
      <c r="D47" s="19" t="s">
        <v>88</v>
      </c>
      <c r="E47" s="26">
        <f>E9+E19+E23+E26+E27+E31+E38+E42</f>
        <v>163018896.81</v>
      </c>
      <c r="F47" s="26">
        <f>F9+F19+F23+F26+F27+F31+F38+F42</f>
        <v>162830006.71999997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1012716144.6300001</v>
      </c>
      <c r="C51" s="22">
        <v>1051193378.85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4516948.38</v>
      </c>
      <c r="C53" s="22">
        <v>4516948.38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873951674.43000007</v>
      </c>
      <c r="F54" s="22">
        <v>877120106.50999987</v>
      </c>
    </row>
    <row r="55" spans="1:6" x14ac:dyDescent="0.25">
      <c r="A55" s="21" t="s">
        <v>101</v>
      </c>
      <c r="B55" s="22">
        <v>-3064879.41</v>
      </c>
      <c r="C55" s="22">
        <v>-2865794.98</v>
      </c>
      <c r="D55" s="27" t="s">
        <v>102</v>
      </c>
      <c r="E55" s="22">
        <v>3622587.85</v>
      </c>
      <c r="F55" s="22">
        <v>11755668.310000001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-224735302.38</v>
      </c>
      <c r="C57" s="22">
        <v>-224371372.15000001</v>
      </c>
      <c r="D57" s="19" t="s">
        <v>105</v>
      </c>
      <c r="E57" s="26">
        <f>SUM(E50:E55)</f>
        <v>877574262.28000009</v>
      </c>
      <c r="F57" s="26">
        <f>SUM(F50:F55)</f>
        <v>888875774.81999981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1040593159.0900002</v>
      </c>
      <c r="F59" s="26">
        <f>F47+F57</f>
        <v>1051705781.5399997</v>
      </c>
    </row>
    <row r="60" spans="1:6" x14ac:dyDescent="0.25">
      <c r="A60" s="25" t="s">
        <v>108</v>
      </c>
      <c r="B60" s="26">
        <f>SUM(B50:B58)</f>
        <v>789432911.22000015</v>
      </c>
      <c r="C60" s="26">
        <f>SUM(C50:C58)</f>
        <v>828473160.10000002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1509124421.8300002</v>
      </c>
      <c r="C62" s="26">
        <f>SUM(C47+C60)</f>
        <v>1496517889.6100001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v>188755381.03999996</v>
      </c>
      <c r="F63" s="22">
        <v>188755381.03999996</v>
      </c>
    </row>
    <row r="64" spans="1:6" x14ac:dyDescent="0.25">
      <c r="A64" s="20"/>
      <c r="B64" s="20"/>
      <c r="C64" s="20"/>
      <c r="D64" s="21" t="s">
        <v>112</v>
      </c>
      <c r="E64" s="22">
        <v>188755381.03999996</v>
      </c>
      <c r="F64" s="22">
        <v>188755381.03999996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279775881.69999999</v>
      </c>
      <c r="F68" s="22">
        <f>SUM(F69:F73)</f>
        <v>256056727.02999994</v>
      </c>
    </row>
    <row r="69" spans="1:6" x14ac:dyDescent="0.25">
      <c r="A69" s="30"/>
      <c r="B69" s="20"/>
      <c r="C69" s="20"/>
      <c r="D69" s="21" t="s">
        <v>116</v>
      </c>
      <c r="E69" s="22">
        <v>23719154.670000009</v>
      </c>
      <c r="F69" s="22">
        <v>66883209.92999994</v>
      </c>
    </row>
    <row r="70" spans="1:6" x14ac:dyDescent="0.25">
      <c r="A70" s="30"/>
      <c r="B70" s="20"/>
      <c r="C70" s="20"/>
      <c r="D70" s="21" t="s">
        <v>117</v>
      </c>
      <c r="E70" s="22">
        <v>260422447.47</v>
      </c>
      <c r="F70" s="22">
        <v>193539237.53999999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-4365720.4400000004</v>
      </c>
      <c r="F73" s="22">
        <v>-4365720.4400000004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468531262.73999995</v>
      </c>
      <c r="F79" s="26">
        <f>F63+F68+F75</f>
        <v>444812108.06999993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1509124421.8300002</v>
      </c>
      <c r="F81" s="26">
        <f>F59+F79</f>
        <v>1496517889.6099997</v>
      </c>
    </row>
    <row r="82" spans="1:6" x14ac:dyDescent="0.25">
      <c r="A82" s="31"/>
      <c r="B82" s="32"/>
      <c r="C82" s="32"/>
      <c r="D82" s="32"/>
      <c r="E82" s="33"/>
      <c r="F82" s="33"/>
    </row>
    <row r="90" spans="1:6" x14ac:dyDescent="0.25">
      <c r="A90" s="34" t="s">
        <v>126</v>
      </c>
      <c r="B90" s="34"/>
      <c r="D90" s="35" t="s">
        <v>127</v>
      </c>
    </row>
    <row r="91" spans="1:6" x14ac:dyDescent="0.25">
      <c r="A91" s="34" t="s">
        <v>128</v>
      </c>
      <c r="B91" s="34"/>
      <c r="D91" s="35" t="s">
        <v>129</v>
      </c>
    </row>
  </sheetData>
  <mergeCells count="3">
    <mergeCell ref="A1:F1"/>
    <mergeCell ref="A90:B90"/>
    <mergeCell ref="A91:B91"/>
  </mergeCells>
  <dataValidations count="3">
    <dataValidation type="decimal" allowBlank="1" showInputMessage="1" showErrorMessage="1" sqref="E47:F47 B9:C62 E9:F45 E50:F81" xr:uid="{71D478F9-07FE-4419-A668-4BE8324C0129}">
      <formula1>-1.79769313486231E+100</formula1>
      <formula2>1.79769313486231E+100</formula2>
    </dataValidation>
    <dataValidation allowBlank="1" showInputMessage="1" showErrorMessage="1" prompt="20XN (d)" sqref="B6 E6" xr:uid="{63D95E76-A665-4815-B7CC-69F226344234}"/>
    <dataValidation allowBlank="1" showInputMessage="1" showErrorMessage="1" prompt="31 de diciembre de 20XN-1 (e)" sqref="C6 F6" xr:uid="{BDD67528-1AFD-4028-8C32-CB4075E9DDDF}"/>
  </dataValidations>
  <printOptions horizontalCentered="1"/>
  <pageMargins left="0" right="0" top="0.39370078740157483" bottom="0" header="0" footer="0"/>
  <pageSetup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2025-04-22T18:28:16Z</dcterms:created>
  <dcterms:modified xsi:type="dcterms:W3CDTF">2025-04-22T18:28:41Z</dcterms:modified>
</cp:coreProperties>
</file>