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 DE LOURDES\Documents\2026\ESTADOS FINANCIEROS - FF\03\SIRET\"/>
    </mc:Choice>
  </mc:AlternateContent>
  <xr:revisionPtr revIDLastSave="0" documentId="13_ncr:1_{BAAC08A1-F01F-4488-856B-06D67C107A5C}" xr6:coauthVersionLast="47" xr6:coauthVersionMax="47" xr10:uidLastSave="{00000000-0000-0000-0000-000000000000}"/>
  <bookViews>
    <workbookView xWindow="-120" yWindow="-120" windowWidth="29040" windowHeight="15840" xr2:uid="{92557181-B355-45ED-897E-CE4D9C1FDFF8}"/>
  </bookViews>
  <sheets>
    <sheet name="CSF" sheetId="1" r:id="rId1"/>
  </sheets>
  <externalReferences>
    <externalReference r:id="rId2"/>
  </externalReferences>
  <definedNames>
    <definedName name="_xlnm.Print_Area" localSheetId="0">CSF!$A$1:$C$70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9" i="1" l="1"/>
  <c r="B59" i="1"/>
  <c r="B57" i="1" s="1"/>
  <c r="C58" i="1"/>
  <c r="C57" i="1" s="1"/>
  <c r="B58" i="1"/>
  <c r="C55" i="1"/>
  <c r="B55" i="1"/>
  <c r="C54" i="1"/>
  <c r="B54" i="1"/>
  <c r="C53" i="1"/>
  <c r="B53" i="1"/>
  <c r="C52" i="1"/>
  <c r="B52" i="1"/>
  <c r="C51" i="1"/>
  <c r="B51" i="1"/>
  <c r="B50" i="1" s="1"/>
  <c r="C48" i="1"/>
  <c r="B48" i="1"/>
  <c r="C47" i="1"/>
  <c r="B47" i="1"/>
  <c r="B45" i="1" s="1"/>
  <c r="C46" i="1"/>
  <c r="C45" i="1" s="1"/>
  <c r="C41" i="1"/>
  <c r="B41" i="1"/>
  <c r="C40" i="1"/>
  <c r="B40" i="1"/>
  <c r="C39" i="1"/>
  <c r="B39" i="1"/>
  <c r="C38" i="1"/>
  <c r="B38" i="1"/>
  <c r="C37" i="1"/>
  <c r="B37" i="1"/>
  <c r="C36" i="1"/>
  <c r="B36" i="1"/>
  <c r="C33" i="1"/>
  <c r="B33" i="1"/>
  <c r="C32" i="1"/>
  <c r="B32" i="1"/>
  <c r="C31" i="1"/>
  <c r="B31" i="1"/>
  <c r="C30" i="1"/>
  <c r="B30" i="1"/>
  <c r="C29" i="1"/>
  <c r="B29" i="1"/>
  <c r="C28" i="1"/>
  <c r="B28" i="1"/>
  <c r="B25" i="1" s="1"/>
  <c r="C27" i="1"/>
  <c r="B27" i="1"/>
  <c r="C26" i="1"/>
  <c r="B26" i="1"/>
  <c r="C22" i="1"/>
  <c r="B22" i="1"/>
  <c r="C21" i="1"/>
  <c r="B21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1" i="1"/>
  <c r="B11" i="1"/>
  <c r="C10" i="1"/>
  <c r="B10" i="1"/>
  <c r="C9" i="1"/>
  <c r="B9" i="1"/>
  <c r="C8" i="1"/>
  <c r="B8" i="1"/>
  <c r="C7" i="1"/>
  <c r="B7" i="1"/>
  <c r="C6" i="1"/>
  <c r="B6" i="1"/>
  <c r="C5" i="1"/>
  <c r="B5" i="1"/>
  <c r="C4" i="1" l="1"/>
  <c r="C50" i="1"/>
  <c r="B13" i="1"/>
  <c r="C35" i="1"/>
  <c r="C43" i="1"/>
  <c r="B43" i="1"/>
  <c r="B4" i="1"/>
  <c r="B3" i="1" s="1"/>
  <c r="B35" i="1"/>
  <c r="B24" i="1" s="1"/>
  <c r="C13" i="1"/>
  <c r="C25" i="1"/>
  <c r="C24" i="1" s="1"/>
  <c r="C3" i="1"/>
</calcChain>
</file>

<file path=xl/sharedStrings.xml><?xml version="1.0" encoding="utf-8"?>
<sst xmlns="http://schemas.openxmlformats.org/spreadsheetml/2006/main" count="59" uniqueCount="59">
  <si>
    <t>Fondos Guanajuato de Financiamiento
Estado de Cambios en la Situación Financiera
Del 1 de Enero al al 31 de Marzo de 2026
(Cifras en Pesos)</t>
  </si>
  <si>
    <t>Concepto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</si>
  <si>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</si>
  <si>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</si>
  <si>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</si>
  <si>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</si>
  <si>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</si>
  <si>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</si>
  <si>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</si>
  <si>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</si>
  <si>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</si>
  <si>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</si>
  <si>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</si>
  <si>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</si>
  <si>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</si>
  <si>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</si>
  <si>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</si>
  <si>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</si>
  <si>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</si>
  <si>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</si>
  <si>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</si>
  <si>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</si>
  <si>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</si>
  <si>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</si>
  <si>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</si>
  <si>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</si>
  <si>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</si>
  <si>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</si>
  <si>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</si>
  <si>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</si>
  <si>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</si>
  <si>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</si>
  <si>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</si>
  <si>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</si>
  <si>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</si>
  <si>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</si>
  <si>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</si>
  <si>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</si>
  <si>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Administración a Largo Plazo</t>
  </si>
  <si>
    <t>Provisiones a Largo Plazo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</si>
  <si>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</si>
  <si>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</si>
  <si>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</si>
  <si>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</si>
  <si>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</si>
  <si>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</si>
  <si>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</si>
  <si>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</si>
  <si>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</si>
  <si>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</si>
  <si>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</si>
  <si>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</si>
  <si>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</si>
  <si>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</si>
  <si>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 xml:space="preserve">        Ricardo Martínez Huaracha</t>
  </si>
  <si>
    <t xml:space="preserve"> Fátima Karina López Jiménez</t>
  </si>
  <si>
    <t xml:space="preserve">      Director General y Liquidador</t>
  </si>
  <si>
    <t xml:space="preserve">  Coordinador de Contabilidad</t>
  </si>
  <si>
    <t>Resultado del Ejercicio (Ahorro/Desahorro)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</si>
</sst>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_ ;[Red]\-#,##0\ "/>
  </numFmts>
  <fonts count="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3" borderId="0" xfId="1" applyFill="1" applyAlignment="1" applyProtection="1">
      <alignment vertical="top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2" fillId="3" borderId="0" xfId="1" applyFill="1" applyAlignment="1" applyProtection="1">
      <alignment horizontal="center" vertical="top"/>
      <protection locked="0"/>
    </xf>
    <xf numFmtId="0" fontId="3" fillId="3" borderId="5" xfId="1" applyFont="1" applyFill="1" applyBorder="1" applyAlignment="1">
      <alignment horizontal="left" vertical="top" wrapText="1" indent="1"/>
    </xf>
    <xf numFmtId="164" fontId="3" fillId="3" borderId="4" xfId="2" applyNumberFormat="1" applyFont="1" applyFill="1" applyBorder="1" applyAlignment="1" applyProtection="1">
      <alignment vertical="top" wrapText="1"/>
    </xf>
    <xf numFmtId="0" fontId="3" fillId="3" borderId="0" xfId="1" applyFont="1" applyFill="1" applyAlignment="1" applyProtection="1">
      <alignment vertical="top"/>
      <protection locked="0"/>
    </xf>
    <xf numFmtId="0" fontId="3" fillId="3" borderId="4" xfId="1" applyFont="1" applyFill="1" applyBorder="1" applyAlignment="1">
      <alignment horizontal="left" vertical="top" wrapText="1" indent="2"/>
    </xf>
    <xf numFmtId="0" fontId="2" fillId="3" borderId="6" xfId="1" applyFill="1" applyBorder="1" applyAlignment="1">
      <alignment horizontal="left" vertical="top" wrapText="1" indent="3"/>
    </xf>
    <xf numFmtId="164" fontId="2" fillId="3" borderId="5" xfId="2" applyNumberFormat="1" applyFont="1" applyFill="1" applyBorder="1" applyAlignment="1" applyProtection="1">
      <alignment vertical="top" wrapText="1"/>
    </xf>
    <xf numFmtId="0" fontId="2" fillId="3" borderId="7" xfId="1" applyFill="1" applyBorder="1" applyAlignment="1">
      <alignment horizontal="left" vertical="top" wrapText="1" indent="3"/>
    </xf>
    <xf numFmtId="164" fontId="2" fillId="3" borderId="8" xfId="2" applyNumberFormat="1" applyFont="1" applyFill="1" applyBorder="1" applyAlignment="1" applyProtection="1">
      <alignment vertical="top" wrapText="1"/>
    </xf>
    <xf numFmtId="164" fontId="2" fillId="3" borderId="7" xfId="2" applyNumberFormat="1" applyFont="1" applyFill="1" applyBorder="1" applyAlignment="1" applyProtection="1">
      <alignment vertical="top" wrapText="1"/>
    </xf>
    <xf numFmtId="0" fontId="2" fillId="3" borderId="8" xfId="1" applyFill="1" applyBorder="1" applyAlignment="1">
      <alignment horizontal="left" vertical="top" wrapText="1" indent="3"/>
    </xf>
    <xf numFmtId="0" fontId="2" fillId="3" borderId="9" xfId="1" applyFill="1" applyBorder="1" applyAlignment="1">
      <alignment horizontal="left" vertical="top" wrapText="1" indent="3"/>
    </xf>
    <xf numFmtId="0" fontId="2" fillId="3" borderId="10" xfId="1" applyFill="1" applyBorder="1" applyAlignment="1">
      <alignment horizontal="left" vertical="top" wrapText="1"/>
    </xf>
    <xf numFmtId="164" fontId="2" fillId="3" borderId="10" xfId="2" applyNumberFormat="1" applyFont="1" applyFill="1" applyBorder="1" applyAlignment="1" applyProtection="1">
      <alignment vertical="top" wrapText="1"/>
      <protection locked="0"/>
    </xf>
    <xf numFmtId="0" fontId="2" fillId="3" borderId="5" xfId="1" applyFill="1" applyBorder="1" applyAlignment="1">
      <alignment horizontal="left" vertical="top" wrapText="1" indent="3"/>
    </xf>
    <xf numFmtId="0" fontId="2" fillId="3" borderId="10" xfId="1" applyFill="1" applyBorder="1" applyAlignment="1">
      <alignment vertical="top" wrapText="1"/>
    </xf>
    <xf numFmtId="0" fontId="3" fillId="3" borderId="4" xfId="1" applyFont="1" applyFill="1" applyBorder="1" applyAlignment="1">
      <alignment horizontal="left" vertical="top" wrapText="1" indent="1"/>
    </xf>
    <xf numFmtId="164" fontId="2" fillId="3" borderId="4" xfId="2" applyNumberFormat="1" applyFont="1" applyFill="1" applyBorder="1" applyAlignment="1" applyProtection="1">
      <alignment vertical="top" wrapText="1"/>
      <protection locked="0"/>
    </xf>
    <xf numFmtId="164" fontId="2" fillId="0" borderId="6" xfId="2" applyNumberFormat="1" applyFont="1" applyFill="1" applyBorder="1" applyAlignment="1" applyProtection="1">
      <alignment vertical="top" wrapText="1"/>
    </xf>
    <xf numFmtId="164" fontId="2" fillId="3" borderId="9" xfId="2" applyNumberFormat="1" applyFont="1" applyFill="1" applyBorder="1" applyAlignment="1" applyProtection="1">
      <alignment vertical="top" wrapText="1"/>
    </xf>
    <xf numFmtId="0" fontId="4" fillId="3" borderId="0" xfId="0" applyFont="1" applyFill="1" applyAlignment="1">
      <alignment vertical="top"/>
    </xf>
    <xf numFmtId="0" fontId="2" fillId="3" borderId="0" xfId="1" applyFill="1" applyAlignment="1" applyProtection="1">
      <alignment horizontal="left" vertical="top" indent="19"/>
      <protection locked="0"/>
    </xf>
    <xf numFmtId="0" fontId="2" fillId="3" borderId="0" xfId="1" applyFill="1" applyAlignment="1" applyProtection="1">
      <alignment horizontal="left" vertical="top"/>
      <protection locked="0"/>
    </xf>
    <xf numFmtId="4" fontId="2" fillId="3" borderId="0" xfId="1" applyNumberFormat="1" applyFill="1" applyAlignment="1" applyProtection="1">
      <alignment vertical="top"/>
      <protection locked="0"/>
    </xf>
    <xf numFmtId="0" fontId="2" fillId="3" borderId="0" xfId="1" applyFill="1" applyAlignment="1" applyProtection="1">
      <alignment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</cellXfs>
  <cellStyles count="3">
    <cellStyle name="Millares 2" xfId="2" xr:uid="{3A6D897C-AC7F-4794-A97B-895F2B3C38F3}"/>
    <cellStyle name="Normal" xfId="0" builtinId="0"/>
    <cellStyle name="Normal 2 2" xfId="1" xr:uid="{69D7C86D-74AB-4105-A00B-0B88E7A29F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03_2026_EFP_FOFI.xlsx" TargetMode="External"/><Relationship Id="rId2" Type="http://schemas.openxmlformats.org/officeDocument/2006/relationships/externalLinkPath" Target="file:///C:\Users\MA%20DE%20LOURDES\Documents\2026\ESTADOS%20FINANCIEROS%20-%20FF\03\03_2026_EFP_FOFI.xlsx" TargetMode="External"/><Relationship Id="rId1" Type="http://schemas.openxmlformats.org/officeDocument/2006/relationships/externalLinkPath" Target="/Users/MA%20DE%20LOURDES/Documents/2026/ESTADOS%20FINANCIEROS%20-%20FF/03/03_2026_EFP_FOF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ACT"/>
      <sheetName val="ESF"/>
      <sheetName val="VHP"/>
      <sheetName val="VHP (2)"/>
      <sheetName val="VHP (3)"/>
      <sheetName val="CSF"/>
      <sheetName val="EFE"/>
      <sheetName val="EAA"/>
      <sheetName val="ADP"/>
      <sheetName val="IPC"/>
      <sheetName val="NOTAS"/>
      <sheetName val="Hoja1"/>
      <sheetName val="EAI"/>
      <sheetName val="COG"/>
      <sheetName val="COG (2)"/>
      <sheetName val="CTG"/>
      <sheetName val="CA"/>
      <sheetName val="CFG"/>
      <sheetName val="ENT"/>
      <sheetName val="IND"/>
      <sheetName val="GCP"/>
      <sheetName val="PPI"/>
      <sheetName val="INR"/>
      <sheetName val="IPF"/>
      <sheetName val="FFF"/>
      <sheetName val="CRI-COG"/>
      <sheetName val="CFF"/>
      <sheetName val="RBM-"/>
      <sheetName val="RBI-"/>
      <sheetName val="CBPE"/>
      <sheetName val="DGF"/>
      <sheetName val="EB"/>
      <sheetName val="MPAS"/>
      <sheetName val="OTL"/>
      <sheetName val="RBM 2"/>
      <sheetName val="RBM 2 con baja"/>
      <sheetName val="RBM 2 con baja MIMI"/>
      <sheetName val="RBM 2 con baja MIMI sep 2025"/>
      <sheetName val="RBM 2 con baja MIMI oct 25 elim"/>
      <sheetName val="RBM 2 con baja MIMI nov 25"/>
      <sheetName val="RBM"/>
      <sheetName val="RBM con baja enero"/>
      <sheetName val="RBM con baja enero (2)"/>
      <sheetName val="RBM mar"/>
      <sheetName val="AF VerticalHorizontal"/>
      <sheetName val="EA Comparativo"/>
      <sheetName val="ESF Comparativo"/>
    </sheetNames>
    <sheetDataSet>
      <sheetData sheetId="0"/>
      <sheetData sheetId="1">
        <row r="5">
          <cell r="S5">
            <v>0</v>
          </cell>
          <cell r="T5">
            <v>40061775.450000048</v>
          </cell>
          <cell r="U5">
            <v>702076.96000000089</v>
          </cell>
          <cell r="V5">
            <v>0</v>
          </cell>
        </row>
        <row r="6">
          <cell r="S6">
            <v>324128.86999999976</v>
          </cell>
          <cell r="T6">
            <v>0</v>
          </cell>
          <cell r="U6">
            <v>0</v>
          </cell>
          <cell r="V6">
            <v>922621.24000000022</v>
          </cell>
        </row>
        <row r="7"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S10">
            <v>0</v>
          </cell>
          <cell r="T10">
            <v>0</v>
          </cell>
          <cell r="U10">
            <v>0</v>
          </cell>
          <cell r="V10">
            <v>921462.47999998927</v>
          </cell>
        </row>
        <row r="11"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U12">
            <v>0</v>
          </cell>
          <cell r="V12">
            <v>0</v>
          </cell>
        </row>
        <row r="16">
          <cell r="S16">
            <v>0</v>
          </cell>
          <cell r="T16">
            <v>0</v>
          </cell>
        </row>
        <row r="17">
          <cell r="S17">
            <v>46726439.310000777</v>
          </cell>
          <cell r="T17">
            <v>0</v>
          </cell>
          <cell r="U17">
            <v>0</v>
          </cell>
          <cell r="V17">
            <v>0</v>
          </cell>
        </row>
        <row r="18"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S19">
            <v>21277.80999999959</v>
          </cell>
          <cell r="T19">
            <v>0</v>
          </cell>
          <cell r="U19">
            <v>0</v>
          </cell>
          <cell r="V19">
            <v>0</v>
          </cell>
        </row>
        <row r="20"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S21">
            <v>147501.21999999974</v>
          </cell>
          <cell r="T21">
            <v>0</v>
          </cell>
          <cell r="U21">
            <v>0</v>
          </cell>
          <cell r="V21">
            <v>6405057.4000000954</v>
          </cell>
        </row>
        <row r="22"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S23">
            <v>0</v>
          </cell>
          <cell r="T23">
            <v>7132329.0600000024</v>
          </cell>
        </row>
        <row r="24">
          <cell r="S24">
            <v>0</v>
          </cell>
          <cell r="T24">
            <v>0</v>
          </cell>
        </row>
        <row r="31">
          <cell r="V31">
            <v>5000000</v>
          </cell>
        </row>
        <row r="32">
          <cell r="U32">
            <v>0</v>
          </cell>
          <cell r="V32">
            <v>0</v>
          </cell>
        </row>
        <row r="33">
          <cell r="U33">
            <v>0</v>
          </cell>
          <cell r="V33">
            <v>0</v>
          </cell>
        </row>
        <row r="36">
          <cell r="U36">
            <v>0</v>
          </cell>
          <cell r="V36">
            <v>32755067.980000034</v>
          </cell>
        </row>
        <row r="37">
          <cell r="U37">
            <v>40911169.00000003</v>
          </cell>
          <cell r="V37">
            <v>0</v>
          </cell>
        </row>
        <row r="38">
          <cell r="U38">
            <v>0</v>
          </cell>
          <cell r="V38">
            <v>0</v>
          </cell>
        </row>
        <row r="39">
          <cell r="U39">
            <v>0</v>
          </cell>
          <cell r="V39">
            <v>0</v>
          </cell>
        </row>
        <row r="40">
          <cell r="U40">
            <v>4365720.4400000004</v>
          </cell>
          <cell r="V40">
            <v>0</v>
          </cell>
        </row>
        <row r="43">
          <cell r="U43">
            <v>0</v>
          </cell>
          <cell r="V43">
            <v>0</v>
          </cell>
        </row>
        <row r="44">
          <cell r="U44">
            <v>0</v>
          </cell>
          <cell r="V44">
            <v>0</v>
          </cell>
        </row>
      </sheetData>
      <sheetData sheetId="2">
        <row r="28">
          <cell r="D28">
            <v>12521821.459999993</v>
          </cell>
        </row>
      </sheetData>
      <sheetData sheetId="3"/>
      <sheetData sheetId="4"/>
      <sheetData sheetId="5"/>
      <sheetData sheetId="6">
        <row r="61">
          <cell r="B61">
            <v>40061775.450000681</v>
          </cell>
        </row>
      </sheetData>
      <sheetData sheetId="7">
        <row r="5">
          <cell r="F5">
            <v>40061775.450000048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717A63-E5D8-4FF1-8F7D-ED8C06999C75}">
  <sheetPr>
    <tabColor rgb="FF0000FF"/>
    <pageSetUpPr fitToPage="1"/>
  </sheetPr>
  <dimension ref="A1:C70"/>
  <sheetViews>
    <sheetView tabSelected="1" topLeftCell="A39" zoomScaleNormal="100" workbookViewId="0">
      <selection activeCell="D39" sqref="D1:AF1048576"/>
    </sheetView>
  </sheetViews>
  <sheetFormatPr baseColWidth="10" defaultRowHeight="12.75" x14ac:dyDescent="0.2"/>
  <cols>
    <col min="1" max="1" width="87.83203125" style="28" customWidth="1"/>
    <col min="2" max="2" width="27.83203125" style="28" customWidth="1"/>
    <col min="3" max="3" width="25.83203125" style="27" customWidth="1"/>
    <col min="4" max="16384" width="12" style="1"/>
  </cols>
  <sheetData>
    <row r="1" spans="1:3" ht="60.75" customHeight="1" x14ac:dyDescent="0.2">
      <c r="A1" s="29" t="s">
        <v>0</v>
      </c>
      <c r="B1" s="30"/>
      <c r="C1" s="31"/>
    </row>
    <row r="2" spans="1:3" s="4" customFormat="1" ht="18.75" customHeight="1" x14ac:dyDescent="0.2">
      <c r="A2" s="2" t="s">
        <v>1</v>
      </c>
      <c r="B2" s="3" t="s">
        <v>2</v>
      </c>
      <c r="C2" s="3" t="s">
        <v>3</v>
      </c>
    </row>
    <row r="3" spans="1:3" s="7" customFormat="1" ht="14.25" customHeight="1" x14ac:dyDescent="0.2">
      <c r="A3" s="5" t="s">
        <v>4</v>
      </c>
      <c r="B3" s="6">
        <f>+B4+B13</f>
        <v>47219347.210000776</v>
      </c>
      <c r="C3" s="6">
        <f>+C4+C13</f>
        <v>47194104.51000005</v>
      </c>
    </row>
    <row r="4" spans="1:3" ht="14.25" customHeight="1" x14ac:dyDescent="0.2">
      <c r="A4" s="8" t="s">
        <v>5</v>
      </c>
      <c r="B4" s="6">
        <f>SUM(B5:B11)</f>
        <v>324128.86999999976</v>
      </c>
      <c r="C4" s="6">
        <f>SUM(C5:C11)</f>
        <v>40061775.450000048</v>
      </c>
    </row>
    <row r="5" spans="1:3" ht="15" customHeight="1" x14ac:dyDescent="0.2">
      <c r="A5" s="9" t="s">
        <v>6</v>
      </c>
      <c r="B5" s="10">
        <f>[1]ESF!$S$5</f>
        <v>0</v>
      </c>
      <c r="C5" s="10">
        <f>[1]ESF!$T$5</f>
        <v>40061775.450000048</v>
      </c>
    </row>
    <row r="6" spans="1:3" ht="15" customHeight="1" x14ac:dyDescent="0.2">
      <c r="A6" s="11" t="s">
        <v>7</v>
      </c>
      <c r="B6" s="12">
        <f>[1]ESF!$S$6</f>
        <v>324128.86999999976</v>
      </c>
      <c r="C6" s="13">
        <f>[1]ESF!$T$6</f>
        <v>0</v>
      </c>
    </row>
    <row r="7" spans="1:3" x14ac:dyDescent="0.2">
      <c r="A7" s="14" t="s">
        <v>8</v>
      </c>
      <c r="B7" s="12">
        <f>[1]ESF!$S$7</f>
        <v>0</v>
      </c>
      <c r="C7" s="13">
        <f>[1]ESF!$T$7</f>
        <v>0</v>
      </c>
    </row>
    <row r="8" spans="1:3" x14ac:dyDescent="0.2">
      <c r="A8" s="14" t="s">
        <v>9</v>
      </c>
      <c r="B8" s="12">
        <f>[1]ESF!$S$8</f>
        <v>0</v>
      </c>
      <c r="C8" s="13">
        <f>[1]ESF!$T$8</f>
        <v>0</v>
      </c>
    </row>
    <row r="9" spans="1:3" x14ac:dyDescent="0.2">
      <c r="A9" s="15" t="s">
        <v>10</v>
      </c>
      <c r="B9" s="12">
        <f>[1]ESF!$S$9</f>
        <v>0</v>
      </c>
      <c r="C9" s="13">
        <f>[1]ESF!$T$9</f>
        <v>0</v>
      </c>
    </row>
    <row r="10" spans="1:3" ht="15" customHeight="1" x14ac:dyDescent="0.2">
      <c r="A10" s="11" t="s">
        <v>11</v>
      </c>
      <c r="B10" s="12">
        <f>[1]ESF!$S$10</f>
        <v>0</v>
      </c>
      <c r="C10" s="13">
        <f>[1]ESF!$T$10</f>
        <v>0</v>
      </c>
    </row>
    <row r="11" spans="1:3" x14ac:dyDescent="0.2">
      <c r="A11" s="11" t="s">
        <v>12</v>
      </c>
      <c r="B11" s="12">
        <f>[1]ESF!$S$11</f>
        <v>0</v>
      </c>
      <c r="C11" s="13">
        <f>[1]ESF!$T$11</f>
        <v>0</v>
      </c>
    </row>
    <row r="12" spans="1:3" ht="11.25" customHeight="1" x14ac:dyDescent="0.2">
      <c r="A12" s="16"/>
      <c r="B12" s="17"/>
      <c r="C12" s="17"/>
    </row>
    <row r="13" spans="1:3" ht="14.25" customHeight="1" x14ac:dyDescent="0.2">
      <c r="A13" s="8" t="s">
        <v>13</v>
      </c>
      <c r="B13" s="6">
        <f>SUM(B14:B22)</f>
        <v>46895218.340000778</v>
      </c>
      <c r="C13" s="6">
        <f>SUM(C14:C22)</f>
        <v>7132329.0600000024</v>
      </c>
    </row>
    <row r="14" spans="1:3" ht="15" customHeight="1" x14ac:dyDescent="0.2">
      <c r="A14" s="18" t="s">
        <v>14</v>
      </c>
      <c r="B14" s="10">
        <f>[1]ESF!$S$16</f>
        <v>0</v>
      </c>
      <c r="C14" s="10">
        <f>[1]ESF!$T$16</f>
        <v>0</v>
      </c>
    </row>
    <row r="15" spans="1:3" ht="15.75" customHeight="1" x14ac:dyDescent="0.2">
      <c r="A15" s="11" t="s">
        <v>15</v>
      </c>
      <c r="B15" s="13">
        <f>[1]ESF!$S$17</f>
        <v>46726439.310000777</v>
      </c>
      <c r="C15" s="13">
        <f>[1]ESF!$T$17</f>
        <v>0</v>
      </c>
    </row>
    <row r="16" spans="1:3" ht="16.5" customHeight="1" x14ac:dyDescent="0.2">
      <c r="A16" s="11" t="s">
        <v>16</v>
      </c>
      <c r="B16" s="13">
        <f>[1]ESF!$S$18</f>
        <v>0</v>
      </c>
      <c r="C16" s="13">
        <f>[1]ESF!$T$18</f>
        <v>0</v>
      </c>
    </row>
    <row r="17" spans="1:3" ht="13.5" customHeight="1" x14ac:dyDescent="0.2">
      <c r="A17" s="11" t="s">
        <v>17</v>
      </c>
      <c r="B17" s="13">
        <f>[1]ESF!$S$19</f>
        <v>21277.80999999959</v>
      </c>
      <c r="C17" s="13">
        <f>[1]ESF!$T$19</f>
        <v>0</v>
      </c>
    </row>
    <row r="18" spans="1:3" ht="15" customHeight="1" x14ac:dyDescent="0.2">
      <c r="A18" s="11" t="s">
        <v>18</v>
      </c>
      <c r="B18" s="13">
        <f>[1]ESF!$S$20</f>
        <v>0</v>
      </c>
      <c r="C18" s="13">
        <f>[1]ESF!$T$20</f>
        <v>0</v>
      </c>
    </row>
    <row r="19" spans="1:3" ht="15" customHeight="1" x14ac:dyDescent="0.2">
      <c r="A19" s="14" t="s">
        <v>19</v>
      </c>
      <c r="B19" s="13">
        <f>[1]ESF!$S$21</f>
        <v>147501.21999999974</v>
      </c>
      <c r="C19" s="13">
        <f>[1]ESF!$T$21</f>
        <v>0</v>
      </c>
    </row>
    <row r="20" spans="1:3" ht="14.25" customHeight="1" x14ac:dyDescent="0.2">
      <c r="A20" s="14" t="s">
        <v>20</v>
      </c>
      <c r="B20" s="13">
        <f>[1]ESF!$S$22</f>
        <v>0</v>
      </c>
      <c r="C20" s="13">
        <f>[1]ESF!$T$22</f>
        <v>0</v>
      </c>
    </row>
    <row r="21" spans="1:3" ht="15" customHeight="1" x14ac:dyDescent="0.2">
      <c r="A21" s="14" t="s">
        <v>21</v>
      </c>
      <c r="B21" s="13">
        <f>[1]ESF!$S$23</f>
        <v>0</v>
      </c>
      <c r="C21" s="13">
        <f>[1]ESF!$T$23</f>
        <v>7132329.0600000024</v>
      </c>
    </row>
    <row r="22" spans="1:3" ht="15" customHeight="1" x14ac:dyDescent="0.2">
      <c r="A22" s="15" t="s">
        <v>22</v>
      </c>
      <c r="B22" s="13">
        <f>[1]ESF!$S$24</f>
        <v>0</v>
      </c>
      <c r="C22" s="13">
        <f>[1]ESF!$T$24</f>
        <v>0</v>
      </c>
    </row>
    <row r="23" spans="1:3" s="7" customFormat="1" ht="11.25" customHeight="1" x14ac:dyDescent="0.2">
      <c r="A23" s="19"/>
      <c r="B23" s="17"/>
      <c r="C23" s="17"/>
    </row>
    <row r="24" spans="1:3" s="7" customFormat="1" ht="14.25" customHeight="1" x14ac:dyDescent="0.2">
      <c r="A24" s="20" t="s">
        <v>23</v>
      </c>
      <c r="B24" s="6">
        <f>+B25+B35</f>
        <v>702076.96000000089</v>
      </c>
      <c r="C24" s="6">
        <f>+C25+C35</f>
        <v>8249141.1200000849</v>
      </c>
    </row>
    <row r="25" spans="1:3" ht="14.25" customHeight="1" x14ac:dyDescent="0.2">
      <c r="A25" s="8" t="s">
        <v>24</v>
      </c>
      <c r="B25" s="6">
        <f>SUM(B26:B33)</f>
        <v>702076.96000000089</v>
      </c>
      <c r="C25" s="6">
        <f>SUM(C26:C33)</f>
        <v>1844083.7199999895</v>
      </c>
    </row>
    <row r="26" spans="1:3" ht="16.5" customHeight="1" x14ac:dyDescent="0.2">
      <c r="A26" s="18" t="s">
        <v>25</v>
      </c>
      <c r="B26" s="10">
        <f>[1]ESF!$U$5</f>
        <v>702076.96000000089</v>
      </c>
      <c r="C26" s="10">
        <f>[1]ESF!$V$5</f>
        <v>0</v>
      </c>
    </row>
    <row r="27" spans="1:3" ht="15" customHeight="1" x14ac:dyDescent="0.2">
      <c r="A27" s="11" t="s">
        <v>26</v>
      </c>
      <c r="B27" s="13">
        <f>[1]ESF!$U$6</f>
        <v>0</v>
      </c>
      <c r="C27" s="13">
        <f>[1]ESF!$V$6</f>
        <v>922621.24000000022</v>
      </c>
    </row>
    <row r="28" spans="1:3" ht="15" customHeight="1" x14ac:dyDescent="0.2">
      <c r="A28" s="14" t="s">
        <v>27</v>
      </c>
      <c r="B28" s="13">
        <f>[1]ESF!$U$7</f>
        <v>0</v>
      </c>
      <c r="C28" s="13">
        <f>[1]ESF!$V$7</f>
        <v>0</v>
      </c>
    </row>
    <row r="29" spans="1:3" ht="15" customHeight="1" x14ac:dyDescent="0.2">
      <c r="A29" s="15" t="s">
        <v>28</v>
      </c>
      <c r="B29" s="13">
        <f>[1]ESF!$U$8</f>
        <v>0</v>
      </c>
      <c r="C29" s="13">
        <f>[1]ESF!$V$8</f>
        <v>0</v>
      </c>
    </row>
    <row r="30" spans="1:3" ht="15" customHeight="1" x14ac:dyDescent="0.2">
      <c r="A30" s="11" t="s">
        <v>29</v>
      </c>
      <c r="B30" s="13">
        <f>[1]ESF!$U$9</f>
        <v>0</v>
      </c>
      <c r="C30" s="13">
        <f>[1]ESF!$V$9</f>
        <v>0</v>
      </c>
    </row>
    <row r="31" spans="1:3" ht="15.75" customHeight="1" x14ac:dyDescent="0.2">
      <c r="A31" s="11" t="s">
        <v>30</v>
      </c>
      <c r="B31" s="13">
        <f>[1]ESF!$U$10</f>
        <v>0</v>
      </c>
      <c r="C31" s="13">
        <f>[1]ESF!$V$10</f>
        <v>921462.47999998927</v>
      </c>
    </row>
    <row r="32" spans="1:3" ht="14.25" customHeight="1" x14ac:dyDescent="0.2">
      <c r="A32" s="11" t="s">
        <v>31</v>
      </c>
      <c r="B32" s="13">
        <f>[1]ESF!$U$11</f>
        <v>0</v>
      </c>
      <c r="C32" s="13">
        <f>[1]ESF!$V$11</f>
        <v>0</v>
      </c>
    </row>
    <row r="33" spans="1:3" ht="14.25" customHeight="1" x14ac:dyDescent="0.2">
      <c r="A33" s="14" t="s">
        <v>32</v>
      </c>
      <c r="B33" s="13">
        <f>[1]ESF!$U$12</f>
        <v>0</v>
      </c>
      <c r="C33" s="13">
        <f>[1]ESF!$V$12</f>
        <v>0</v>
      </c>
    </row>
    <row r="34" spans="1:3" ht="11.25" customHeight="1" x14ac:dyDescent="0.2">
      <c r="A34" s="16"/>
      <c r="B34" s="17"/>
      <c r="C34" s="17"/>
    </row>
    <row r="35" spans="1:3" ht="14.25" customHeight="1" x14ac:dyDescent="0.2">
      <c r="A35" s="8" t="s">
        <v>33</v>
      </c>
      <c r="B35" s="6">
        <f>SUM(B36:B41)</f>
        <v>0</v>
      </c>
      <c r="C35" s="6">
        <f>SUM(C36:C41)</f>
        <v>6405057.4000000954</v>
      </c>
    </row>
    <row r="36" spans="1:3" ht="15" customHeight="1" x14ac:dyDescent="0.2">
      <c r="A36" s="18" t="s">
        <v>34</v>
      </c>
      <c r="B36" s="10">
        <f>[1]ESF!$U$17</f>
        <v>0</v>
      </c>
      <c r="C36" s="10">
        <f>[1]ESF!$V$17</f>
        <v>0</v>
      </c>
    </row>
    <row r="37" spans="1:3" ht="14.25" customHeight="1" x14ac:dyDescent="0.2">
      <c r="A37" s="14" t="s">
        <v>35</v>
      </c>
      <c r="B37" s="13">
        <f>[1]ESF!$U$18</f>
        <v>0</v>
      </c>
      <c r="C37" s="13">
        <f>[1]ESF!$V$18</f>
        <v>0</v>
      </c>
    </row>
    <row r="38" spans="1:3" ht="15" customHeight="1" x14ac:dyDescent="0.2">
      <c r="A38" s="14" t="s">
        <v>36</v>
      </c>
      <c r="B38" s="13">
        <f>[1]ESF!$U$19</f>
        <v>0</v>
      </c>
      <c r="C38" s="13">
        <f>[1]ESF!$V$19</f>
        <v>0</v>
      </c>
    </row>
    <row r="39" spans="1:3" ht="15" customHeight="1" x14ac:dyDescent="0.2">
      <c r="A39" s="15" t="s">
        <v>37</v>
      </c>
      <c r="B39" s="13">
        <f>[1]ESF!$U$20</f>
        <v>0</v>
      </c>
      <c r="C39" s="13">
        <f>[1]ESF!$V$20</f>
        <v>0</v>
      </c>
    </row>
    <row r="40" spans="1:3" ht="15" customHeight="1" x14ac:dyDescent="0.2">
      <c r="A40" s="11" t="s">
        <v>38</v>
      </c>
      <c r="B40" s="13">
        <f>[1]ESF!$U$21</f>
        <v>0</v>
      </c>
      <c r="C40" s="13">
        <f>[1]ESF!$V$21</f>
        <v>6405057.4000000954</v>
      </c>
    </row>
    <row r="41" spans="1:3" ht="15" customHeight="1" x14ac:dyDescent="0.2">
      <c r="A41" s="14" t="s">
        <v>39</v>
      </c>
      <c r="B41" s="13">
        <f>[1]ESF!$U$22</f>
        <v>0</v>
      </c>
      <c r="C41" s="13">
        <f>[1]ESF!$V$22</f>
        <v>0</v>
      </c>
    </row>
    <row r="42" spans="1:3" ht="11.25" customHeight="1" x14ac:dyDescent="0.2">
      <c r="A42" s="16"/>
      <c r="B42" s="17"/>
      <c r="C42" s="17"/>
    </row>
    <row r="43" spans="1:3" s="7" customFormat="1" ht="15.75" customHeight="1" x14ac:dyDescent="0.2">
      <c r="A43" s="20" t="s">
        <v>40</v>
      </c>
      <c r="B43" s="6">
        <f>+B45+B50+B57</f>
        <v>45276889.440000027</v>
      </c>
      <c r="C43" s="6">
        <f>+C45+C50+C57</f>
        <v>37755067.980000034</v>
      </c>
    </row>
    <row r="44" spans="1:3" s="7" customFormat="1" ht="11.25" customHeight="1" x14ac:dyDescent="0.2">
      <c r="A44" s="20"/>
      <c r="B44" s="21"/>
      <c r="C44" s="21"/>
    </row>
    <row r="45" spans="1:3" ht="14.25" customHeight="1" x14ac:dyDescent="0.2">
      <c r="A45" s="8" t="s">
        <v>41</v>
      </c>
      <c r="B45" s="6">
        <f>SUM(B46:B48)</f>
        <v>0</v>
      </c>
      <c r="C45" s="6">
        <f>SUM(C46:C48)</f>
        <v>5000000</v>
      </c>
    </row>
    <row r="46" spans="1:3" ht="15.75" customHeight="1" x14ac:dyDescent="0.2">
      <c r="A46" s="18" t="s">
        <v>42</v>
      </c>
      <c r="B46" s="22">
        <v>0</v>
      </c>
      <c r="C46" s="10">
        <f>[1]ESF!$V$31</f>
        <v>5000000</v>
      </c>
    </row>
    <row r="47" spans="1:3" ht="15" customHeight="1" x14ac:dyDescent="0.2">
      <c r="A47" s="11" t="s">
        <v>43</v>
      </c>
      <c r="B47" s="23">
        <f>[1]ESF!$U$32*-1</f>
        <v>0</v>
      </c>
      <c r="C47" s="12">
        <f>[1]ESF!$V$32</f>
        <v>0</v>
      </c>
    </row>
    <row r="48" spans="1:3" ht="15" customHeight="1" x14ac:dyDescent="0.2">
      <c r="A48" s="11" t="s">
        <v>44</v>
      </c>
      <c r="B48" s="13">
        <f>[1]ESF!$U$33</f>
        <v>0</v>
      </c>
      <c r="C48" s="12">
        <f>[1]ESF!$V$33</f>
        <v>0</v>
      </c>
    </row>
    <row r="49" spans="1:3" ht="11.25" customHeight="1" x14ac:dyDescent="0.2">
      <c r="A49" s="16"/>
      <c r="B49" s="17"/>
      <c r="C49" s="17"/>
    </row>
    <row r="50" spans="1:3" ht="15.75" customHeight="1" x14ac:dyDescent="0.2">
      <c r="A50" s="8" t="s">
        <v>45</v>
      </c>
      <c r="B50" s="6">
        <f>SUM(B51:B55)</f>
        <v>45276889.440000027</v>
      </c>
      <c r="C50" s="6">
        <f>SUM(C51:C55)</f>
        <v>32755067.980000034</v>
      </c>
    </row>
    <row r="51" spans="1:3" ht="15" customHeight="1" x14ac:dyDescent="0.2">
      <c r="A51" s="15" t="s">
        <v>58</v>
      </c>
      <c r="B51" s="10">
        <f>[1]ESF!$U$36</f>
        <v>0</v>
      </c>
      <c r="C51" s="10">
        <f>[1]ESF!$V$36</f>
        <v>32755067.980000034</v>
      </c>
    </row>
    <row r="52" spans="1:3" ht="15.75" customHeight="1" x14ac:dyDescent="0.2">
      <c r="A52" s="15" t="s">
        <v>46</v>
      </c>
      <c r="B52" s="13">
        <f>[1]ESF!$U$37</f>
        <v>40911169.00000003</v>
      </c>
      <c r="C52" s="12">
        <f>[1]ESF!$V$37</f>
        <v>0</v>
      </c>
    </row>
    <row r="53" spans="1:3" ht="15" customHeight="1" x14ac:dyDescent="0.2">
      <c r="A53" s="14" t="s">
        <v>47</v>
      </c>
      <c r="B53" s="13">
        <f>[1]ESF!$U$38</f>
        <v>0</v>
      </c>
      <c r="C53" s="12">
        <f>[1]ESF!$V$38</f>
        <v>0</v>
      </c>
    </row>
    <row r="54" spans="1:3" ht="15" customHeight="1" x14ac:dyDescent="0.2">
      <c r="A54" s="14" t="s">
        <v>48</v>
      </c>
      <c r="B54" s="13">
        <f>[1]ESF!$U$39</f>
        <v>0</v>
      </c>
      <c r="C54" s="12">
        <f>[1]ESF!$V$39</f>
        <v>0</v>
      </c>
    </row>
    <row r="55" spans="1:3" ht="16.5" customHeight="1" x14ac:dyDescent="0.2">
      <c r="A55" s="14" t="s">
        <v>49</v>
      </c>
      <c r="B55" s="13">
        <f>[1]ESF!$U$40</f>
        <v>4365720.4400000004</v>
      </c>
      <c r="C55" s="12">
        <f>[1]ESF!$V$40</f>
        <v>0</v>
      </c>
    </row>
    <row r="56" spans="1:3" ht="11.25" customHeight="1" x14ac:dyDescent="0.2">
      <c r="A56" s="16"/>
      <c r="B56" s="17"/>
      <c r="C56" s="17"/>
    </row>
    <row r="57" spans="1:3" ht="16.5" customHeight="1" x14ac:dyDescent="0.2">
      <c r="A57" s="8" t="s">
        <v>50</v>
      </c>
      <c r="B57" s="6">
        <f>SUM(B58:B59)</f>
        <v>0</v>
      </c>
      <c r="C57" s="6">
        <f>SUM(C58:C59)</f>
        <v>0</v>
      </c>
    </row>
    <row r="58" spans="1:3" ht="17.25" customHeight="1" x14ac:dyDescent="0.2">
      <c r="A58" s="18" t="s">
        <v>51</v>
      </c>
      <c r="B58" s="10">
        <f>[1]ESF!$U$43</f>
        <v>0</v>
      </c>
      <c r="C58" s="10">
        <f>[1]ESF!$V$43</f>
        <v>0</v>
      </c>
    </row>
    <row r="59" spans="1:3" ht="16.5" customHeight="1" x14ac:dyDescent="0.2">
      <c r="A59" s="11" t="s">
        <v>52</v>
      </c>
      <c r="B59" s="12">
        <f>[1]ESF!$U$44</f>
        <v>0</v>
      </c>
      <c r="C59" s="13">
        <f>[1]ESF!$V$44</f>
        <v>0</v>
      </c>
    </row>
    <row r="60" spans="1:3" ht="11.25" customHeight="1" x14ac:dyDescent="0.2">
      <c r="A60" s="19"/>
      <c r="B60" s="17"/>
      <c r="C60" s="17"/>
    </row>
    <row r="62" spans="1:3" ht="16.5" customHeight="1" x14ac:dyDescent="0.2">
      <c r="A62" s="1" t="s">
        <v>53</v>
      </c>
      <c r="B62" s="24"/>
      <c r="C62" s="24"/>
    </row>
    <row r="69" spans="1:2" x14ac:dyDescent="0.2">
      <c r="A69" s="25" t="s">
        <v>54</v>
      </c>
      <c r="B69" s="26" t="s">
        <v>55</v>
      </c>
    </row>
    <row r="70" spans="1:2" x14ac:dyDescent="0.2">
      <c r="A70" s="25" t="s">
        <v>56</v>
      </c>
      <c r="B70" s="26" t="s">
        <v>57</v>
      </c>
    </row>
  </sheetData>
  <mergeCells count="1">
    <mergeCell ref="A1:C1"/>
  </mergeCells>
  <printOptions horizontalCentered="1"/>
  <pageMargins left="0.59055118110236227" right="0.39370078740157483" top="0.59055118110236227" bottom="0.59055118110236227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 de Lourdes Romero Galvan</dc:creator>
  <cp:lastModifiedBy>Ma de Lourdes Romero Galvan</cp:lastModifiedBy>
  <dcterms:created xsi:type="dcterms:W3CDTF">2026-04-15T18:59:55Z</dcterms:created>
  <dcterms:modified xsi:type="dcterms:W3CDTF">2026-04-17T17:52:01Z</dcterms:modified>
</cp:coreProperties>
</file>