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 y cuenta publica 2022\CONAC 4to trimestre\"/>
    </mc:Choice>
  </mc:AlternateContent>
  <bookViews>
    <workbookView xWindow="0" yWindow="0" windowWidth="20490" windowHeight="750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H75" i="1"/>
  <c r="E75" i="1"/>
  <c r="H74" i="1"/>
  <c r="E74" i="1"/>
  <c r="E73" i="1"/>
  <c r="H73" i="1" s="1"/>
  <c r="E72" i="1"/>
  <c r="H72" i="1" s="1"/>
  <c r="H71" i="1"/>
  <c r="E71" i="1"/>
  <c r="E69" i="1" s="1"/>
  <c r="H70" i="1"/>
  <c r="E70" i="1"/>
  <c r="G69" i="1"/>
  <c r="F69" i="1"/>
  <c r="D69" i="1"/>
  <c r="C69" i="1"/>
  <c r="H68" i="1"/>
  <c r="E68" i="1"/>
  <c r="E67" i="1"/>
  <c r="H67" i="1" s="1"/>
  <c r="E66" i="1"/>
  <c r="E65" i="1" s="1"/>
  <c r="G65" i="1"/>
  <c r="F65" i="1"/>
  <c r="D65" i="1"/>
  <c r="C65" i="1"/>
  <c r="E64" i="1"/>
  <c r="H64" i="1" s="1"/>
  <c r="E63" i="1"/>
  <c r="H63" i="1" s="1"/>
  <c r="H62" i="1"/>
  <c r="E62" i="1"/>
  <c r="E61" i="1"/>
  <c r="H61" i="1" s="1"/>
  <c r="E60" i="1"/>
  <c r="H60" i="1" s="1"/>
  <c r="E59" i="1"/>
  <c r="E57" i="1" s="1"/>
  <c r="H58" i="1"/>
  <c r="E58" i="1"/>
  <c r="G57" i="1"/>
  <c r="F57" i="1"/>
  <c r="D57" i="1"/>
  <c r="C57" i="1"/>
  <c r="H56" i="1"/>
  <c r="E56" i="1"/>
  <c r="E55" i="1"/>
  <c r="H55" i="1" s="1"/>
  <c r="E54" i="1"/>
  <c r="E53" i="1" s="1"/>
  <c r="G53" i="1"/>
  <c r="F53" i="1"/>
  <c r="D53" i="1"/>
  <c r="C53" i="1"/>
  <c r="E52" i="1"/>
  <c r="H52" i="1" s="1"/>
  <c r="E51" i="1"/>
  <c r="H51" i="1" s="1"/>
  <c r="H50" i="1"/>
  <c r="E50" i="1"/>
  <c r="E49" i="1"/>
  <c r="H49" i="1" s="1"/>
  <c r="E48" i="1"/>
  <c r="H48" i="1" s="1"/>
  <c r="E47" i="1"/>
  <c r="H47" i="1" s="1"/>
  <c r="H46" i="1"/>
  <c r="E46" i="1"/>
  <c r="E45" i="1"/>
  <c r="H45" i="1" s="1"/>
  <c r="E44" i="1"/>
  <c r="E43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H36" i="1"/>
  <c r="E36" i="1"/>
  <c r="E35" i="1"/>
  <c r="H35" i="1" s="1"/>
  <c r="E34" i="1"/>
  <c r="E33" i="1" s="1"/>
  <c r="G33" i="1"/>
  <c r="F33" i="1"/>
  <c r="D33" i="1"/>
  <c r="C33" i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E23" i="1" s="1"/>
  <c r="G23" i="1"/>
  <c r="F23" i="1"/>
  <c r="D23" i="1"/>
  <c r="C23" i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H16" i="1"/>
  <c r="E16" i="1"/>
  <c r="E15" i="1"/>
  <c r="H15" i="1" s="1"/>
  <c r="E14" i="1"/>
  <c r="E13" i="1" s="1"/>
  <c r="G13" i="1"/>
  <c r="G77" i="1" s="1"/>
  <c r="F13" i="1"/>
  <c r="D13" i="1"/>
  <c r="C13" i="1"/>
  <c r="E12" i="1"/>
  <c r="H12" i="1" s="1"/>
  <c r="E11" i="1"/>
  <c r="H11" i="1" s="1"/>
  <c r="H10" i="1"/>
  <c r="E10" i="1"/>
  <c r="E9" i="1"/>
  <c r="H9" i="1" s="1"/>
  <c r="E8" i="1"/>
  <c r="H8" i="1" s="1"/>
  <c r="E7" i="1"/>
  <c r="E5" i="1" s="1"/>
  <c r="H6" i="1"/>
  <c r="E6" i="1"/>
  <c r="G5" i="1"/>
  <c r="F5" i="1"/>
  <c r="F77" i="1" s="1"/>
  <c r="D5" i="1"/>
  <c r="D77" i="1" s="1"/>
  <c r="C5" i="1"/>
  <c r="C77" i="1" s="1"/>
  <c r="E77" i="1" l="1"/>
  <c r="H69" i="1"/>
  <c r="H7" i="1"/>
  <c r="H5" i="1" s="1"/>
  <c r="H24" i="1"/>
  <c r="H23" i="1" s="1"/>
  <c r="H66" i="1"/>
  <c r="H65" i="1" s="1"/>
  <c r="H59" i="1"/>
  <c r="H57" i="1" s="1"/>
  <c r="H14" i="1"/>
  <c r="H13" i="1" s="1"/>
  <c r="H44" i="1"/>
  <c r="H43" i="1" s="1"/>
  <c r="H54" i="1"/>
  <c r="H53" i="1" s="1"/>
  <c r="H34" i="1"/>
  <c r="H33" i="1" s="1"/>
  <c r="H77" i="1" l="1"/>
</calcChain>
</file>

<file path=xl/sharedStrings.xml><?xml version="1.0" encoding="utf-8"?>
<sst xmlns="http://schemas.openxmlformats.org/spreadsheetml/2006/main" count="85" uniqueCount="85">
  <si>
    <t xml:space="preserve">
Instituto de Innovación, Ciencia y Emprendimiento para la Competitividad para el Estado de Guanajuato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</si>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</sst>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</cellXfs>
  <cellStyles count="4">
    <cellStyle name="Millares 2 2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  <sheetName val="EAI"/>
      <sheetName val="CtasAdmvas 1 "/>
      <sheetName val="CtasAdmvas 2 "/>
      <sheetName val="CtasAdmvas 3 "/>
      <sheetName val="COG"/>
      <sheetName val="CTG"/>
      <sheetName val="EN"/>
      <sheetName val="ID"/>
      <sheetName val="CFF"/>
      <sheetName val="PPI"/>
      <sheetName val="INR"/>
      <sheetName val="GCP"/>
      <sheetName val="FF "/>
      <sheetName val="IPF"/>
      <sheetName val="RBM"/>
      <sheetName val="RBI"/>
      <sheetName val="RCBP"/>
      <sheetName val="DG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zoomScale="85" zoomScaleNormal="85" workbookViewId="0">
      <selection activeCell="C44" sqref="C44"/>
    </sheetView>
  </sheetViews>
  <sheetFormatPr baseColWidth="10" defaultColWidth="21.85546875" defaultRowHeight="12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5">
      <c r="A5" s="15" t="s">
        <v>11</v>
      </c>
      <c r="B5" s="16"/>
      <c r="C5" s="17">
        <f t="shared" ref="C5:H5" si="0">SUM(C6:C12)</f>
        <v>38081584.560000002</v>
      </c>
      <c r="D5" s="17">
        <f t="shared" si="0"/>
        <v>-1409248.76</v>
      </c>
      <c r="E5" s="17">
        <f t="shared" si="0"/>
        <v>36672335.800000004</v>
      </c>
      <c r="F5" s="17">
        <f t="shared" si="0"/>
        <v>34754524.360000007</v>
      </c>
      <c r="G5" s="17">
        <f t="shared" si="0"/>
        <v>34754524.360000007</v>
      </c>
      <c r="H5" s="17">
        <f t="shared" si="0"/>
        <v>1917811.440000003</v>
      </c>
    </row>
    <row r="6" spans="1:8" ht="12.95" customHeight="1" x14ac:dyDescent="0.25">
      <c r="A6" s="18">
        <v>1100</v>
      </c>
      <c r="B6" s="19" t="s">
        <v>12</v>
      </c>
      <c r="C6" s="20">
        <v>9477744</v>
      </c>
      <c r="D6" s="20">
        <v>-1450161.44</v>
      </c>
      <c r="E6" s="21">
        <f t="shared" ref="E6:E12" si="1">C6+D6</f>
        <v>8027582.5600000005</v>
      </c>
      <c r="F6" s="20">
        <v>7876151.6699999999</v>
      </c>
      <c r="G6" s="20">
        <v>7876151.6699999999</v>
      </c>
      <c r="H6" s="21">
        <f t="shared" ref="H6:H12" si="2">E6-F6</f>
        <v>151430.8900000006</v>
      </c>
    </row>
    <row r="7" spans="1:8" ht="12.95" customHeight="1" x14ac:dyDescent="0.25">
      <c r="A7" s="18">
        <v>1200</v>
      </c>
      <c r="B7" s="19" t="s">
        <v>13</v>
      </c>
      <c r="C7" s="20">
        <v>0</v>
      </c>
      <c r="D7" s="20">
        <v>1803079.73</v>
      </c>
      <c r="E7" s="21">
        <f t="shared" si="1"/>
        <v>1803079.73</v>
      </c>
      <c r="F7" s="20">
        <v>1499435.94</v>
      </c>
      <c r="G7" s="20">
        <v>1499435.94</v>
      </c>
      <c r="H7" s="21">
        <f t="shared" si="2"/>
        <v>303643.79000000004</v>
      </c>
    </row>
    <row r="8" spans="1:8" ht="12.95" customHeight="1" x14ac:dyDescent="0.25">
      <c r="A8" s="18">
        <v>1300</v>
      </c>
      <c r="B8" s="19" t="s">
        <v>14</v>
      </c>
      <c r="C8" s="20">
        <v>13655754</v>
      </c>
      <c r="D8" s="20">
        <v>-1366906.8799999999</v>
      </c>
      <c r="E8" s="21">
        <f t="shared" si="1"/>
        <v>12288847.120000001</v>
      </c>
      <c r="F8" s="20">
        <v>11373210.85</v>
      </c>
      <c r="G8" s="20">
        <v>11373210.85</v>
      </c>
      <c r="H8" s="21">
        <f t="shared" si="2"/>
        <v>915636.27000000142</v>
      </c>
    </row>
    <row r="9" spans="1:8" ht="12.95" customHeight="1" x14ac:dyDescent="0.25">
      <c r="A9" s="18">
        <v>1400</v>
      </c>
      <c r="B9" s="19" t="s">
        <v>15</v>
      </c>
      <c r="C9" s="20">
        <v>3304144</v>
      </c>
      <c r="D9" s="20">
        <v>-422517.3</v>
      </c>
      <c r="E9" s="21">
        <f t="shared" si="1"/>
        <v>2881626.7</v>
      </c>
      <c r="F9" s="20">
        <v>2658158.39</v>
      </c>
      <c r="G9" s="20">
        <v>2658158.39</v>
      </c>
      <c r="H9" s="21">
        <f t="shared" si="2"/>
        <v>223468.31000000006</v>
      </c>
    </row>
    <row r="10" spans="1:8" ht="12.95" customHeight="1" x14ac:dyDescent="0.25">
      <c r="A10" s="18">
        <v>1500</v>
      </c>
      <c r="B10" s="19" t="s">
        <v>16</v>
      </c>
      <c r="C10" s="20">
        <v>11627073.560000001</v>
      </c>
      <c r="D10" s="20">
        <v>12696.13</v>
      </c>
      <c r="E10" s="21">
        <f t="shared" si="1"/>
        <v>11639769.690000001</v>
      </c>
      <c r="F10" s="20">
        <v>11327250.810000001</v>
      </c>
      <c r="G10" s="20">
        <v>11327250.810000001</v>
      </c>
      <c r="H10" s="21">
        <f t="shared" si="2"/>
        <v>312518.88000000082</v>
      </c>
    </row>
    <row r="11" spans="1:8" ht="12.95" customHeight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5">
      <c r="A12" s="18">
        <v>1700</v>
      </c>
      <c r="B12" s="19" t="s">
        <v>18</v>
      </c>
      <c r="C12" s="20">
        <v>16869</v>
      </c>
      <c r="D12" s="20">
        <v>14561</v>
      </c>
      <c r="E12" s="21">
        <f t="shared" si="1"/>
        <v>31430</v>
      </c>
      <c r="F12" s="20">
        <v>20316.7</v>
      </c>
      <c r="G12" s="20">
        <v>20316.7</v>
      </c>
      <c r="H12" s="21">
        <f t="shared" si="2"/>
        <v>11113.3</v>
      </c>
    </row>
    <row r="13" spans="1:8" ht="12.95" customHeight="1" x14ac:dyDescent="0.25">
      <c r="A13" s="15" t="s">
        <v>19</v>
      </c>
      <c r="B13" s="16"/>
      <c r="C13" s="17">
        <f t="shared" ref="C13:H13" si="3">SUM(C14:C22)</f>
        <v>1382331.69</v>
      </c>
      <c r="D13" s="17">
        <f t="shared" si="3"/>
        <v>-545363.86999999988</v>
      </c>
      <c r="E13" s="17">
        <f t="shared" si="3"/>
        <v>836967.82000000007</v>
      </c>
      <c r="F13" s="17">
        <f t="shared" si="3"/>
        <v>674894.49</v>
      </c>
      <c r="G13" s="17">
        <f t="shared" si="3"/>
        <v>670505.6399999999</v>
      </c>
      <c r="H13" s="17">
        <f t="shared" si="3"/>
        <v>162073.33000000007</v>
      </c>
    </row>
    <row r="14" spans="1:8" ht="12.95" customHeight="1" x14ac:dyDescent="0.25">
      <c r="A14" s="18">
        <v>2100</v>
      </c>
      <c r="B14" s="19" t="s">
        <v>20</v>
      </c>
      <c r="C14" s="20">
        <v>597541.68999999994</v>
      </c>
      <c r="D14" s="20">
        <v>-468151.79</v>
      </c>
      <c r="E14" s="21">
        <f t="shared" ref="E14:E22" si="4">C14+D14</f>
        <v>129389.89999999997</v>
      </c>
      <c r="F14" s="20">
        <v>84162.559999999998</v>
      </c>
      <c r="G14" s="20">
        <v>84162.559999999998</v>
      </c>
      <c r="H14" s="21">
        <f t="shared" ref="H14:H22" si="5">E14-F14</f>
        <v>45227.339999999967</v>
      </c>
    </row>
    <row r="15" spans="1:8" ht="12.95" customHeight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2.95" customHeight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5">
      <c r="A17" s="18">
        <v>2400</v>
      </c>
      <c r="B17" s="19" t="s">
        <v>23</v>
      </c>
      <c r="C17" s="20">
        <v>13700</v>
      </c>
      <c r="D17" s="20">
        <v>-4088.2</v>
      </c>
      <c r="E17" s="21">
        <f t="shared" si="4"/>
        <v>9611.7999999999993</v>
      </c>
      <c r="F17" s="20">
        <v>2015</v>
      </c>
      <c r="G17" s="20">
        <v>2015</v>
      </c>
      <c r="H17" s="21">
        <f t="shared" si="5"/>
        <v>7596.7999999999993</v>
      </c>
    </row>
    <row r="18" spans="1:8" ht="12.95" customHeight="1" x14ac:dyDescent="0.25">
      <c r="A18" s="18">
        <v>2500</v>
      </c>
      <c r="B18" s="19" t="s">
        <v>24</v>
      </c>
      <c r="C18" s="20">
        <v>145070</v>
      </c>
      <c r="D18" s="20">
        <v>-125279.1</v>
      </c>
      <c r="E18" s="21">
        <f t="shared" si="4"/>
        <v>19790.899999999994</v>
      </c>
      <c r="F18" s="20">
        <v>12544.07</v>
      </c>
      <c r="G18" s="20">
        <v>12544.07</v>
      </c>
      <c r="H18" s="21">
        <f t="shared" si="5"/>
        <v>7246.8299999999945</v>
      </c>
    </row>
    <row r="19" spans="1:8" ht="12.95" customHeight="1" x14ac:dyDescent="0.25">
      <c r="A19" s="18">
        <v>2600</v>
      </c>
      <c r="B19" s="19" t="s">
        <v>25</v>
      </c>
      <c r="C19" s="20">
        <v>547200</v>
      </c>
      <c r="D19" s="20">
        <v>58572.05</v>
      </c>
      <c r="E19" s="21">
        <f t="shared" si="4"/>
        <v>605772.05000000005</v>
      </c>
      <c r="F19" s="20">
        <v>540711.31999999995</v>
      </c>
      <c r="G19" s="20">
        <v>540711.31999999995</v>
      </c>
      <c r="H19" s="21">
        <f t="shared" si="5"/>
        <v>65060.730000000098</v>
      </c>
    </row>
    <row r="20" spans="1:8" ht="12.95" customHeight="1" x14ac:dyDescent="0.25">
      <c r="A20" s="18">
        <v>2700</v>
      </c>
      <c r="B20" s="19" t="s">
        <v>26</v>
      </c>
      <c r="C20" s="20">
        <v>3000</v>
      </c>
      <c r="D20" s="20">
        <v>1118.1600000000001</v>
      </c>
      <c r="E20" s="21">
        <f t="shared" si="4"/>
        <v>4118.16</v>
      </c>
      <c r="F20" s="20">
        <v>555.87</v>
      </c>
      <c r="G20" s="20">
        <v>555.87</v>
      </c>
      <c r="H20" s="21">
        <f t="shared" si="5"/>
        <v>3562.29</v>
      </c>
    </row>
    <row r="21" spans="1:8" ht="12.95" customHeight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5">
      <c r="A22" s="18">
        <v>2900</v>
      </c>
      <c r="B22" s="19" t="s">
        <v>28</v>
      </c>
      <c r="C22" s="20">
        <v>75820</v>
      </c>
      <c r="D22" s="20">
        <v>-7534.99</v>
      </c>
      <c r="E22" s="21">
        <f t="shared" si="4"/>
        <v>68285.009999999995</v>
      </c>
      <c r="F22" s="20">
        <v>34905.67</v>
      </c>
      <c r="G22" s="20">
        <v>30516.82</v>
      </c>
      <c r="H22" s="21">
        <f t="shared" si="5"/>
        <v>33379.339999999997</v>
      </c>
    </row>
    <row r="23" spans="1:8" ht="12.95" customHeight="1" x14ac:dyDescent="0.25">
      <c r="A23" s="15" t="s">
        <v>29</v>
      </c>
      <c r="B23" s="16"/>
      <c r="C23" s="17">
        <f t="shared" ref="C23:H23" si="6">SUM(C24:C32)</f>
        <v>17617760.950000003</v>
      </c>
      <c r="D23" s="17">
        <f t="shared" si="6"/>
        <v>50196252.890000001</v>
      </c>
      <c r="E23" s="17">
        <f t="shared" si="6"/>
        <v>67814013.840000004</v>
      </c>
      <c r="F23" s="17">
        <f t="shared" si="6"/>
        <v>59221027.289999999</v>
      </c>
      <c r="G23" s="17">
        <f t="shared" si="6"/>
        <v>53194295.100000001</v>
      </c>
      <c r="H23" s="17">
        <f t="shared" si="6"/>
        <v>8592986.5500000007</v>
      </c>
    </row>
    <row r="24" spans="1:8" ht="12.95" customHeight="1" x14ac:dyDescent="0.25">
      <c r="A24" s="18">
        <v>3100</v>
      </c>
      <c r="B24" s="19" t="s">
        <v>30</v>
      </c>
      <c r="C24" s="20">
        <v>1164156</v>
      </c>
      <c r="D24" s="20">
        <v>84398.52</v>
      </c>
      <c r="E24" s="21">
        <f t="shared" ref="E24:E32" si="7">C24+D24</f>
        <v>1248554.52</v>
      </c>
      <c r="F24" s="20">
        <v>1153918.27</v>
      </c>
      <c r="G24" s="20">
        <v>1152565.48</v>
      </c>
      <c r="H24" s="21">
        <f t="shared" ref="H24:H32" si="8">E24-F24</f>
        <v>94636.25</v>
      </c>
    </row>
    <row r="25" spans="1:8" ht="12.95" customHeight="1" x14ac:dyDescent="0.25">
      <c r="A25" s="18">
        <v>3200</v>
      </c>
      <c r="B25" s="19" t="s">
        <v>31</v>
      </c>
      <c r="C25" s="20">
        <v>654506</v>
      </c>
      <c r="D25" s="20">
        <v>113169.25</v>
      </c>
      <c r="E25" s="21">
        <f t="shared" si="7"/>
        <v>767675.25</v>
      </c>
      <c r="F25" s="20">
        <v>553874.75</v>
      </c>
      <c r="G25" s="20">
        <v>533374.76</v>
      </c>
      <c r="H25" s="21">
        <f t="shared" si="8"/>
        <v>213800.5</v>
      </c>
    </row>
    <row r="26" spans="1:8" ht="12.95" customHeight="1" x14ac:dyDescent="0.25">
      <c r="A26" s="18">
        <v>3300</v>
      </c>
      <c r="B26" s="19" t="s">
        <v>32</v>
      </c>
      <c r="C26" s="20">
        <v>11876940.35</v>
      </c>
      <c r="D26" s="20">
        <v>19861094.91</v>
      </c>
      <c r="E26" s="21">
        <f t="shared" si="7"/>
        <v>31738035.259999998</v>
      </c>
      <c r="F26" s="20">
        <v>24933280.73</v>
      </c>
      <c r="G26" s="20">
        <v>21289591.379999999</v>
      </c>
      <c r="H26" s="21">
        <f t="shared" si="8"/>
        <v>6804754.5299999975</v>
      </c>
    </row>
    <row r="27" spans="1:8" ht="12.95" customHeight="1" x14ac:dyDescent="0.25">
      <c r="A27" s="18">
        <v>3400</v>
      </c>
      <c r="B27" s="19" t="s">
        <v>33</v>
      </c>
      <c r="C27" s="20">
        <v>85100</v>
      </c>
      <c r="D27" s="20">
        <v>23683</v>
      </c>
      <c r="E27" s="21">
        <f t="shared" si="7"/>
        <v>108783</v>
      </c>
      <c r="F27" s="20">
        <v>80305.919999999998</v>
      </c>
      <c r="G27" s="20">
        <v>80305.919999999998</v>
      </c>
      <c r="H27" s="21">
        <f t="shared" si="8"/>
        <v>28477.08</v>
      </c>
    </row>
    <row r="28" spans="1:8" ht="12.95" customHeight="1" x14ac:dyDescent="0.25">
      <c r="A28" s="18">
        <v>3500</v>
      </c>
      <c r="B28" s="19" t="s">
        <v>34</v>
      </c>
      <c r="C28" s="20">
        <v>1281892.82</v>
      </c>
      <c r="D28" s="20">
        <v>-356705.53</v>
      </c>
      <c r="E28" s="21">
        <f t="shared" si="7"/>
        <v>925187.29</v>
      </c>
      <c r="F28" s="20">
        <v>883082.72</v>
      </c>
      <c r="G28" s="20">
        <v>851202.61</v>
      </c>
      <c r="H28" s="21">
        <f t="shared" si="8"/>
        <v>42104.570000000065</v>
      </c>
    </row>
    <row r="29" spans="1:8" ht="12.95" customHeight="1" x14ac:dyDescent="0.25">
      <c r="A29" s="18">
        <v>3600</v>
      </c>
      <c r="B29" s="19" t="s">
        <v>35</v>
      </c>
      <c r="C29" s="20">
        <v>409398.51</v>
      </c>
      <c r="D29" s="20">
        <v>22758514.280000001</v>
      </c>
      <c r="E29" s="21">
        <f t="shared" si="7"/>
        <v>23167912.790000003</v>
      </c>
      <c r="F29" s="20">
        <v>23001245.02</v>
      </c>
      <c r="G29" s="20">
        <v>20928181.949999999</v>
      </c>
      <c r="H29" s="21">
        <f t="shared" si="8"/>
        <v>166667.77000000328</v>
      </c>
    </row>
    <row r="30" spans="1:8" ht="12.95" customHeight="1" x14ac:dyDescent="0.25">
      <c r="A30" s="18">
        <v>3700</v>
      </c>
      <c r="B30" s="19" t="s">
        <v>36</v>
      </c>
      <c r="C30" s="20">
        <v>333285.13</v>
      </c>
      <c r="D30" s="20">
        <v>165000</v>
      </c>
      <c r="E30" s="21">
        <f t="shared" si="7"/>
        <v>498285.13</v>
      </c>
      <c r="F30" s="20">
        <v>336807.09</v>
      </c>
      <c r="G30" s="20">
        <v>336807.09</v>
      </c>
      <c r="H30" s="21">
        <f t="shared" si="8"/>
        <v>161478.03999999998</v>
      </c>
    </row>
    <row r="31" spans="1:8" ht="12.95" customHeight="1" x14ac:dyDescent="0.25">
      <c r="A31" s="18">
        <v>3800</v>
      </c>
      <c r="B31" s="19" t="s">
        <v>37</v>
      </c>
      <c r="C31" s="20">
        <v>817881.14</v>
      </c>
      <c r="D31" s="20">
        <v>7556430.5999999996</v>
      </c>
      <c r="E31" s="21">
        <f t="shared" si="7"/>
        <v>8374311.7399999993</v>
      </c>
      <c r="F31" s="20">
        <v>7372360.2599999998</v>
      </c>
      <c r="G31" s="20">
        <v>7139313.3799999999</v>
      </c>
      <c r="H31" s="21">
        <f t="shared" si="8"/>
        <v>1001951.4799999995</v>
      </c>
    </row>
    <row r="32" spans="1:8" ht="12.95" customHeight="1" x14ac:dyDescent="0.25">
      <c r="A32" s="18">
        <v>3900</v>
      </c>
      <c r="B32" s="19" t="s">
        <v>38</v>
      </c>
      <c r="C32" s="20">
        <v>994601</v>
      </c>
      <c r="D32" s="20">
        <v>-9332.14</v>
      </c>
      <c r="E32" s="21">
        <f t="shared" si="7"/>
        <v>985268.86</v>
      </c>
      <c r="F32" s="20">
        <v>906152.53</v>
      </c>
      <c r="G32" s="20">
        <v>882952.53</v>
      </c>
      <c r="H32" s="21">
        <f t="shared" si="8"/>
        <v>79116.329999999958</v>
      </c>
    </row>
    <row r="33" spans="1:8" ht="12.95" customHeight="1" x14ac:dyDescent="0.25">
      <c r="A33" s="15" t="s">
        <v>39</v>
      </c>
      <c r="B33" s="16"/>
      <c r="C33" s="17">
        <f t="shared" ref="C33:H33" si="9">SUM(C34:C42)</f>
        <v>46896000</v>
      </c>
      <c r="D33" s="17">
        <f t="shared" si="9"/>
        <v>48718172.299999997</v>
      </c>
      <c r="E33" s="17">
        <f t="shared" si="9"/>
        <v>95614172.299999997</v>
      </c>
      <c r="F33" s="17">
        <f t="shared" si="9"/>
        <v>80427724.129999995</v>
      </c>
      <c r="G33" s="17">
        <f t="shared" si="9"/>
        <v>78774942.129999995</v>
      </c>
      <c r="H33" s="17">
        <f t="shared" si="9"/>
        <v>15186448.170000002</v>
      </c>
    </row>
    <row r="34" spans="1:8" ht="12.95" customHeight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5">
      <c r="A36" s="18">
        <v>4300</v>
      </c>
      <c r="B36" s="19" t="s">
        <v>42</v>
      </c>
      <c r="C36" s="20">
        <v>26500000</v>
      </c>
      <c r="D36" s="20">
        <v>5000558.32</v>
      </c>
      <c r="E36" s="21">
        <f t="shared" si="10"/>
        <v>31500558.32</v>
      </c>
      <c r="F36" s="20">
        <v>21283445.77</v>
      </c>
      <c r="G36" s="20">
        <v>21283445.77</v>
      </c>
      <c r="H36" s="21">
        <f t="shared" si="11"/>
        <v>10217112.550000001</v>
      </c>
    </row>
    <row r="37" spans="1:8" ht="12.95" customHeight="1" x14ac:dyDescent="0.25">
      <c r="A37" s="18">
        <v>4400</v>
      </c>
      <c r="B37" s="19" t="s">
        <v>43</v>
      </c>
      <c r="C37" s="20">
        <v>20300000</v>
      </c>
      <c r="D37" s="20">
        <v>40717613.979999997</v>
      </c>
      <c r="E37" s="21">
        <f t="shared" si="10"/>
        <v>61017613.979999997</v>
      </c>
      <c r="F37" s="20">
        <v>56274163.979999997</v>
      </c>
      <c r="G37" s="20">
        <v>54621381.979999997</v>
      </c>
      <c r="H37" s="21">
        <f t="shared" si="11"/>
        <v>4743450</v>
      </c>
    </row>
    <row r="38" spans="1:8" ht="12.95" customHeight="1" x14ac:dyDescent="0.25">
      <c r="A38" s="18">
        <v>4500</v>
      </c>
      <c r="B38" s="19" t="s">
        <v>44</v>
      </c>
      <c r="C38" s="20">
        <v>96000</v>
      </c>
      <c r="D38" s="20">
        <v>0</v>
      </c>
      <c r="E38" s="21">
        <f t="shared" si="10"/>
        <v>96000</v>
      </c>
      <c r="F38" s="20">
        <v>0</v>
      </c>
      <c r="G38" s="20">
        <v>0</v>
      </c>
      <c r="H38" s="21">
        <f t="shared" si="11"/>
        <v>96000</v>
      </c>
    </row>
    <row r="39" spans="1:8" ht="12.95" customHeight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5">
      <c r="A42" s="18">
        <v>4900</v>
      </c>
      <c r="B42" s="19" t="s">
        <v>48</v>
      </c>
      <c r="C42" s="20">
        <v>0</v>
      </c>
      <c r="D42" s="20">
        <v>3000000</v>
      </c>
      <c r="E42" s="21">
        <f t="shared" si="10"/>
        <v>3000000</v>
      </c>
      <c r="F42" s="20">
        <v>2870114.38</v>
      </c>
      <c r="G42" s="20">
        <v>2870114.38</v>
      </c>
      <c r="H42" s="21">
        <f t="shared" si="11"/>
        <v>129885.62000000011</v>
      </c>
    </row>
    <row r="43" spans="1:8" ht="12.95" customHeight="1" x14ac:dyDescent="0.25">
      <c r="A43" s="15" t="s">
        <v>49</v>
      </c>
      <c r="B43" s="16"/>
      <c r="C43" s="17">
        <f t="shared" ref="C43:H43" si="12">SUM(C44:C52)</f>
        <v>0</v>
      </c>
      <c r="D43" s="17">
        <f t="shared" si="12"/>
        <v>3827268.86</v>
      </c>
      <c r="E43" s="17">
        <f t="shared" si="12"/>
        <v>3827268.86</v>
      </c>
      <c r="F43" s="17">
        <f t="shared" si="12"/>
        <v>0</v>
      </c>
      <c r="G43" s="17">
        <f t="shared" si="12"/>
        <v>0</v>
      </c>
      <c r="H43" s="17">
        <f t="shared" si="12"/>
        <v>3827268.86</v>
      </c>
    </row>
    <row r="44" spans="1:8" ht="12.95" customHeight="1" x14ac:dyDescent="0.25">
      <c r="A44" s="18">
        <v>5100</v>
      </c>
      <c r="B44" s="19" t="s">
        <v>50</v>
      </c>
      <c r="C44" s="20">
        <v>0</v>
      </c>
      <c r="D44" s="20">
        <v>3648019.86</v>
      </c>
      <c r="E44" s="21">
        <f t="shared" ref="E44:E52" si="13">C44+D44</f>
        <v>3648019.86</v>
      </c>
      <c r="F44" s="20">
        <v>0</v>
      </c>
      <c r="G44" s="20">
        <v>0</v>
      </c>
      <c r="H44" s="21">
        <f t="shared" ref="H44:H52" si="14">E44-F44</f>
        <v>3648019.86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107397.2</v>
      </c>
      <c r="E45" s="21">
        <f t="shared" si="13"/>
        <v>107397.2</v>
      </c>
      <c r="F45" s="20">
        <v>0</v>
      </c>
      <c r="G45" s="20">
        <v>0</v>
      </c>
      <c r="H45" s="21">
        <f t="shared" si="14"/>
        <v>107397.2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f t="shared" si="13"/>
        <v>0</v>
      </c>
      <c r="F46" s="20">
        <v>0</v>
      </c>
      <c r="G46" s="20">
        <v>0</v>
      </c>
      <c r="H46" s="21">
        <f t="shared" si="14"/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5">
      <c r="A49" s="18">
        <v>5600</v>
      </c>
      <c r="B49" s="19" t="s">
        <v>55</v>
      </c>
      <c r="C49" s="20">
        <v>0</v>
      </c>
      <c r="D49" s="20">
        <v>71851.8</v>
      </c>
      <c r="E49" s="21">
        <f t="shared" si="13"/>
        <v>71851.8</v>
      </c>
      <c r="F49" s="20">
        <v>0</v>
      </c>
      <c r="G49" s="20">
        <v>0</v>
      </c>
      <c r="H49" s="21">
        <f t="shared" si="14"/>
        <v>71851.8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5">
      <c r="A52" s="18">
        <v>5900</v>
      </c>
      <c r="B52" s="19" t="s">
        <v>58</v>
      </c>
      <c r="C52" s="20">
        <v>0</v>
      </c>
      <c r="D52" s="20">
        <v>0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5">
      <c r="A53" s="15" t="s">
        <v>59</v>
      </c>
      <c r="B53" s="16"/>
      <c r="C53" s="17">
        <f t="shared" ref="C53:H53" si="15">SUM(C54:C56)</f>
        <v>0</v>
      </c>
      <c r="D53" s="17">
        <f t="shared" si="15"/>
        <v>7166919.7599999998</v>
      </c>
      <c r="E53" s="17">
        <f t="shared" si="15"/>
        <v>7166919.7599999998</v>
      </c>
      <c r="F53" s="17">
        <f t="shared" si="15"/>
        <v>100810.86</v>
      </c>
      <c r="G53" s="17">
        <f t="shared" si="15"/>
        <v>100810.86</v>
      </c>
      <c r="H53" s="17">
        <f t="shared" si="15"/>
        <v>7066108.8999999994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5">
      <c r="A55" s="18">
        <v>6200</v>
      </c>
      <c r="B55" s="19" t="s">
        <v>61</v>
      </c>
      <c r="C55" s="20">
        <v>0</v>
      </c>
      <c r="D55" s="20">
        <v>7166919.7599999998</v>
      </c>
      <c r="E55" s="21">
        <f t="shared" ref="E55:E56" si="16">C55+D55</f>
        <v>7166919.7599999998</v>
      </c>
      <c r="F55" s="20">
        <v>100810.86</v>
      </c>
      <c r="G55" s="20">
        <v>100810.86</v>
      </c>
      <c r="H55" s="21">
        <f t="shared" ref="H55:H56" si="17">E55-F55</f>
        <v>7066108.8999999994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f t="shared" si="16"/>
        <v>0</v>
      </c>
      <c r="F56" s="20">
        <v>0</v>
      </c>
      <c r="G56" s="20">
        <v>0</v>
      </c>
      <c r="H56" s="21">
        <f t="shared" si="17"/>
        <v>0</v>
      </c>
    </row>
    <row r="57" spans="1:8" ht="12.95" customHeight="1" x14ac:dyDescent="0.25">
      <c r="A57" s="15" t="s">
        <v>63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5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5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3">C70+D70</f>
        <v>0</v>
      </c>
      <c r="F70" s="20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f t="shared" si="23"/>
        <v>0</v>
      </c>
      <c r="F71" s="20">
        <v>0</v>
      </c>
      <c r="G71" s="20">
        <v>0</v>
      </c>
      <c r="H71" s="21">
        <f t="shared" si="24"/>
        <v>0</v>
      </c>
    </row>
    <row r="72" spans="1:8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f t="shared" si="23"/>
        <v>0</v>
      </c>
      <c r="F72" s="20">
        <v>0</v>
      </c>
      <c r="G72" s="20">
        <v>0</v>
      </c>
      <c r="H72" s="21">
        <f t="shared" si="24"/>
        <v>0</v>
      </c>
    </row>
    <row r="73" spans="1:8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f t="shared" si="23"/>
        <v>0</v>
      </c>
      <c r="F73" s="20">
        <v>0</v>
      </c>
      <c r="G73" s="20">
        <v>0</v>
      </c>
      <c r="H73" s="21">
        <f t="shared" si="24"/>
        <v>0</v>
      </c>
    </row>
    <row r="74" spans="1:8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f t="shared" si="23"/>
        <v>0</v>
      </c>
      <c r="F74" s="20">
        <v>0</v>
      </c>
      <c r="G74" s="20">
        <v>0</v>
      </c>
      <c r="H74" s="21">
        <f t="shared" si="24"/>
        <v>0</v>
      </c>
    </row>
    <row r="75" spans="1:8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f t="shared" si="23"/>
        <v>0</v>
      </c>
      <c r="F75" s="20">
        <v>0</v>
      </c>
      <c r="G75" s="20">
        <v>0</v>
      </c>
      <c r="H75" s="21">
        <f t="shared" si="24"/>
        <v>0</v>
      </c>
    </row>
    <row r="76" spans="1:8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f t="shared" si="23"/>
        <v>0</v>
      </c>
      <c r="F76" s="20">
        <v>0</v>
      </c>
      <c r="G76" s="20">
        <v>0</v>
      </c>
      <c r="H76" s="21">
        <f t="shared" si="24"/>
        <v>0</v>
      </c>
    </row>
    <row r="77" spans="1:8" ht="18.75" customHeight="1" x14ac:dyDescent="0.25">
      <c r="A77" s="22"/>
      <c r="B77" s="23" t="s">
        <v>83</v>
      </c>
      <c r="C77" s="24">
        <f>C5+C13+C23+C33+C43+C53+C57+C65+C69</f>
        <v>103977677.2</v>
      </c>
      <c r="D77" s="24">
        <f>D5+D13+D23+D33+D43+D53+D57+D65+D69</f>
        <v>107954001.18000001</v>
      </c>
      <c r="E77" s="24">
        <f t="shared" ref="E77:H77" si="25">E5+E13+E23+E33+E43+E53+E57+E65+E69</f>
        <v>211931678.38</v>
      </c>
      <c r="F77" s="24">
        <f>F5+F13+F23+F33+F43+F53+F57+F65+F69</f>
        <v>175178981.13000003</v>
      </c>
      <c r="G77" s="24">
        <f>G5+G13+G23+G33+G43+G53+G57+G65+G69</f>
        <v>167495078.09000003</v>
      </c>
      <c r="H77" s="24">
        <f t="shared" si="25"/>
        <v>36752697.250000007</v>
      </c>
    </row>
    <row r="78" spans="1:8" x14ac:dyDescent="0.2">
      <c r="A78" s="25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2023-01-13T02:50:57Z</dcterms:created>
  <dcterms:modified xsi:type="dcterms:W3CDTF">2023-01-13T02:51:27Z</dcterms:modified>
</cp:coreProperties>
</file>