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4to trimestre 2025\CONAC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B14" i="1"/>
  <c r="C14" i="1"/>
  <c r="D14" i="1"/>
  <c r="B24" i="1"/>
  <c r="C24" i="1"/>
  <c r="D24" i="1"/>
  <c r="B35" i="1" l="1"/>
  <c r="B39" i="1" s="1"/>
  <c r="B27" i="1"/>
  <c r="D35" i="1"/>
  <c r="C35" i="1"/>
  <c r="D27" i="1"/>
  <c r="D39" i="1" s="1"/>
  <c r="C27" i="1"/>
  <c r="C39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<sst xmlns="http://schemas.openxmlformats.org/spreadsheetml/2006/main" count="45" uniqueCount="37">
  <si>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</si>
  <si>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</si>
  <si>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</si>
  <si>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</si>
  <si>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</si>
  <si>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</si>
  <si>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</si>
  <si>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</si>
  <si>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</si>
  <si>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</si>
  <si>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</si>
  <si>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</si>
  <si>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</si>
  <si>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</si>
  <si>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</si>
  <si>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</si>
  <si>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</si>
  <si>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</si>
  <si>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</si>
  <si>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</si>
  <si>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</si>
  <si>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</si>
  <si>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</si>
  <si>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</si>
  <si>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</si>
  <si>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</si>
  <si>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</si>
  <si>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</si>
  <si>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</si>
  <si>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</si>
  <si>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</si>
  <si>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</si>
  <si>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</si>
  <si>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</si>
  <si>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</si>
  <si>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</si>
  <si>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Instituto de Innovación, Ciencia y Emprendimiento para la Competitividad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</si>
</sst>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C22" sqref="C22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50138050</v>
      </c>
      <c r="C3" s="19">
        <f t="shared" ref="C3:D3" si="0">SUM(C4:C13)</f>
        <v>62501804</v>
      </c>
      <c r="D3" s="2">
        <f t="shared" si="0"/>
        <v>62501804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1264180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48873870</v>
      </c>
      <c r="C12" s="20">
        <v>62501804</v>
      </c>
      <c r="D12" s="3">
        <v>62501804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ht="10.5" x14ac:dyDescent="0.2">
      <c r="A14" s="7" t="s">
        <v>15</v>
      </c>
      <c r="B14" s="21">
        <f>SUM(B15:B23)</f>
        <v>50138050</v>
      </c>
      <c r="C14" s="21">
        <f t="shared" ref="C14:D14" si="1">SUM(C15:C23)</f>
        <v>60704181</v>
      </c>
      <c r="D14" s="4">
        <f t="shared" si="1"/>
        <v>60440230</v>
      </c>
    </row>
    <row r="15" spans="1:4" x14ac:dyDescent="0.2">
      <c r="A15" s="14" t="s">
        <v>16</v>
      </c>
      <c r="B15" s="20">
        <v>38190092</v>
      </c>
      <c r="C15" s="20">
        <v>40243588</v>
      </c>
      <c r="D15" s="3">
        <v>40243588</v>
      </c>
    </row>
    <row r="16" spans="1:4" x14ac:dyDescent="0.2">
      <c r="A16" s="14" t="s">
        <v>17</v>
      </c>
      <c r="B16" s="20">
        <v>751400</v>
      </c>
      <c r="C16" s="20">
        <v>677990</v>
      </c>
      <c r="D16" s="3">
        <v>637643</v>
      </c>
    </row>
    <row r="17" spans="1:4" x14ac:dyDescent="0.2">
      <c r="A17" s="14" t="s">
        <v>18</v>
      </c>
      <c r="B17" s="20">
        <v>11053566</v>
      </c>
      <c r="C17" s="20">
        <v>14204067</v>
      </c>
      <c r="D17" s="3">
        <v>13980463</v>
      </c>
    </row>
    <row r="18" spans="1:4" x14ac:dyDescent="0.2">
      <c r="A18" s="14" t="s">
        <v>13</v>
      </c>
      <c r="B18" s="20">
        <v>22992</v>
      </c>
      <c r="C18" s="20">
        <v>3239266</v>
      </c>
      <c r="D18" s="3">
        <v>3239266</v>
      </c>
    </row>
    <row r="19" spans="1:4" x14ac:dyDescent="0.2">
      <c r="A19" s="14" t="s">
        <v>19</v>
      </c>
      <c r="B19" s="20">
        <v>120000</v>
      </c>
      <c r="C19" s="20">
        <v>514000</v>
      </c>
      <c r="D19" s="3">
        <v>514000</v>
      </c>
    </row>
    <row r="20" spans="1:4" x14ac:dyDescent="0.2">
      <c r="A20" s="14" t="s">
        <v>20</v>
      </c>
      <c r="B20" s="20">
        <v>0</v>
      </c>
      <c r="C20" s="20">
        <v>1825270</v>
      </c>
      <c r="D20" s="3">
        <v>1825270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0</v>
      </c>
      <c r="C24" s="22">
        <f>C3-C14</f>
        <v>1797623</v>
      </c>
      <c r="D24" s="5">
        <f>D3-D14</f>
        <v>2061574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0</v>
      </c>
      <c r="C27" s="19">
        <f>SUM(C28:C34)</f>
        <v>1797623</v>
      </c>
      <c r="D27" s="2">
        <f>SUM(D28:D34)</f>
        <v>2061574</v>
      </c>
    </row>
    <row r="28" spans="1:4" x14ac:dyDescent="0.2">
      <c r="A28" s="11" t="s">
        <v>26</v>
      </c>
      <c r="B28" s="23">
        <v>0</v>
      </c>
      <c r="C28" s="23">
        <v>-2285609</v>
      </c>
      <c r="D28" s="16">
        <v>-2285609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4083232</v>
      </c>
      <c r="D32" s="16">
        <v>4347183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0</v>
      </c>
      <c r="C39" s="25">
        <f t="shared" ref="C39:D39" si="2">C27+C35</f>
        <v>1797623</v>
      </c>
      <c r="D39" s="18">
        <f t="shared" si="2"/>
        <v>2061574</v>
      </c>
    </row>
    <row r="41" spans="1:4" ht="10.5" x14ac:dyDescent="0.25">
      <c r="A41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María López Juárez</cp:lastModifiedBy>
  <cp:revision/>
  <dcterms:created xsi:type="dcterms:W3CDTF">2017-12-20T04:54:53Z</dcterms:created>
  <dcterms:modified xsi:type="dcterms:W3CDTF">2026-01-26T00:08:11Z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