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H69" i="1" s="1"/>
  <c r="G69" i="1"/>
  <c r="F69" i="1"/>
  <c r="E69" i="1"/>
  <c r="D69" i="1"/>
  <c r="C69" i="1"/>
  <c r="E68" i="1"/>
  <c r="H68" i="1" s="1"/>
  <c r="E67" i="1"/>
  <c r="H67" i="1" s="1"/>
  <c r="E66" i="1"/>
  <c r="E65" i="1" s="1"/>
  <c r="G65" i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3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D77" i="1" s="1"/>
  <c r="C13" i="1"/>
  <c r="C77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D5" i="1"/>
  <c r="C5" i="1"/>
  <c r="H33" i="1" l="1"/>
  <c r="H53" i="1"/>
  <c r="H57" i="1"/>
  <c r="H5" i="1"/>
  <c r="H14" i="1"/>
  <c r="H13" i="1" s="1"/>
  <c r="H44" i="1"/>
  <c r="H43" i="1" s="1"/>
  <c r="E33" i="1"/>
  <c r="E77" i="1" s="1"/>
  <c r="E53" i="1"/>
  <c r="H24" i="1"/>
  <c r="H23" i="1" s="1"/>
  <c r="H66" i="1"/>
  <c r="H65" i="1" s="1"/>
  <c r="H77" i="1" l="1"/>
</calcChain>
</file>

<file path=xl/sharedStrings.xml><?xml version="1.0" encoding="utf-8"?>
<sst xmlns="http://schemas.openxmlformats.org/spreadsheetml/2006/main" count="85" uniqueCount="85">
  <si>
    <t xml:space="preserve">
Instituto de Innovación, Ciencia y Emprendimiento para la Competitividad para el Estado de Guanajuato
Estado Analítico del Ejercicio del Presupuesto de Egresos
Clasificación por Objeto del Gasto (Capítulo y Concepto)
Del 01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</si>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</sst>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</cellXfs>
  <cellStyles count="4">
    <cellStyle name="Millares 2 2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I3" sqref="I3"/>
    </sheetView>
  </sheetViews>
  <sheetFormatPr baseColWidth="10" defaultColWidth="21.85546875" defaultRowHeight="12" x14ac:dyDescent="0.25"/>
  <cols>
    <col min="1" max="1" width="5.140625" style="4" bestFit="1" customWidth="1"/>
    <col min="2" max="2" width="61" style="4" bestFit="1" customWidth="1"/>
    <col min="3" max="8" width="20" style="4" customWidth="1"/>
    <col min="9" max="16384" width="21.85546875" style="4"/>
  </cols>
  <sheetData>
    <row r="1" spans="1:8" ht="71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5">
      <c r="A5" s="15" t="s">
        <v>11</v>
      </c>
      <c r="B5" s="16"/>
      <c r="C5" s="17">
        <f t="shared" ref="C5:H5" si="0">SUM(C6:C12)</f>
        <v>35700776.240000002</v>
      </c>
      <c r="D5" s="17">
        <f t="shared" si="0"/>
        <v>3338100.8</v>
      </c>
      <c r="E5" s="17">
        <f t="shared" si="0"/>
        <v>39038877.040000007</v>
      </c>
      <c r="F5" s="17">
        <f t="shared" si="0"/>
        <v>8138470.25</v>
      </c>
      <c r="G5" s="17">
        <f t="shared" si="0"/>
        <v>8138470.25</v>
      </c>
      <c r="H5" s="17">
        <f t="shared" si="0"/>
        <v>30900406.789999999</v>
      </c>
    </row>
    <row r="6" spans="1:8" ht="12.95" customHeight="1" x14ac:dyDescent="0.25">
      <c r="A6" s="18">
        <v>1100</v>
      </c>
      <c r="B6" s="19" t="s">
        <v>12</v>
      </c>
      <c r="C6" s="20">
        <v>8766204</v>
      </c>
      <c r="D6" s="20">
        <v>81027.399999999994</v>
      </c>
      <c r="E6" s="21">
        <f t="shared" ref="E6:E12" si="1">C6+D6</f>
        <v>8847231.4000000004</v>
      </c>
      <c r="F6" s="20">
        <v>2113944.7200000002</v>
      </c>
      <c r="G6" s="20">
        <v>2113944.7200000002</v>
      </c>
      <c r="H6" s="21">
        <f t="shared" ref="H6:H12" si="2">E6-F6</f>
        <v>6733286.6799999997</v>
      </c>
    </row>
    <row r="7" spans="1:8" ht="12.95" customHeight="1" x14ac:dyDescent="0.25">
      <c r="A7" s="18">
        <v>1200</v>
      </c>
      <c r="B7" s="19" t="s">
        <v>13</v>
      </c>
      <c r="C7" s="20">
        <v>0</v>
      </c>
      <c r="D7" s="20">
        <v>1886813.22</v>
      </c>
      <c r="E7" s="21">
        <f t="shared" si="1"/>
        <v>1886813.22</v>
      </c>
      <c r="F7" s="20">
        <v>355859.85</v>
      </c>
      <c r="G7" s="20">
        <v>355859.85</v>
      </c>
      <c r="H7" s="21">
        <f t="shared" si="2"/>
        <v>1530953.37</v>
      </c>
    </row>
    <row r="8" spans="1:8" ht="12.95" customHeight="1" x14ac:dyDescent="0.25">
      <c r="A8" s="18">
        <v>1300</v>
      </c>
      <c r="B8" s="19" t="s">
        <v>14</v>
      </c>
      <c r="C8" s="20">
        <v>12530596</v>
      </c>
      <c r="D8" s="20">
        <v>162652.37</v>
      </c>
      <c r="E8" s="21">
        <f t="shared" si="1"/>
        <v>12693248.369999999</v>
      </c>
      <c r="F8" s="20">
        <v>1984679.04</v>
      </c>
      <c r="G8" s="20">
        <v>1984679.04</v>
      </c>
      <c r="H8" s="21">
        <f t="shared" si="2"/>
        <v>10708569.329999998</v>
      </c>
    </row>
    <row r="9" spans="1:8" ht="12.95" customHeight="1" x14ac:dyDescent="0.25">
      <c r="A9" s="18">
        <v>1400</v>
      </c>
      <c r="B9" s="19" t="s">
        <v>15</v>
      </c>
      <c r="C9" s="20">
        <v>3220752</v>
      </c>
      <c r="D9" s="20">
        <v>70270.64</v>
      </c>
      <c r="E9" s="21">
        <f t="shared" si="1"/>
        <v>3291022.64</v>
      </c>
      <c r="F9" s="20">
        <v>764675.24</v>
      </c>
      <c r="G9" s="20">
        <v>764675.24</v>
      </c>
      <c r="H9" s="21">
        <f t="shared" si="2"/>
        <v>2526347.4000000004</v>
      </c>
    </row>
    <row r="10" spans="1:8" ht="12.95" customHeight="1" x14ac:dyDescent="0.25">
      <c r="A10" s="18">
        <v>1500</v>
      </c>
      <c r="B10" s="19" t="s">
        <v>16</v>
      </c>
      <c r="C10" s="20">
        <v>11164036.24</v>
      </c>
      <c r="D10" s="20">
        <v>1136214.92</v>
      </c>
      <c r="E10" s="21">
        <f t="shared" si="1"/>
        <v>12300251.16</v>
      </c>
      <c r="F10" s="20">
        <v>2919311.4</v>
      </c>
      <c r="G10" s="20">
        <v>2919311.4</v>
      </c>
      <c r="H10" s="21">
        <f t="shared" si="2"/>
        <v>9380939.7599999998</v>
      </c>
    </row>
    <row r="11" spans="1:8" ht="12.95" customHeight="1" x14ac:dyDescent="0.25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5">
      <c r="A12" s="18">
        <v>1700</v>
      </c>
      <c r="B12" s="19" t="s">
        <v>18</v>
      </c>
      <c r="C12" s="20">
        <v>19188</v>
      </c>
      <c r="D12" s="20">
        <v>1122.25</v>
      </c>
      <c r="E12" s="21">
        <f t="shared" si="1"/>
        <v>20310.25</v>
      </c>
      <c r="F12" s="20">
        <v>0</v>
      </c>
      <c r="G12" s="20">
        <v>0</v>
      </c>
      <c r="H12" s="21">
        <f t="shared" si="2"/>
        <v>20310.25</v>
      </c>
    </row>
    <row r="13" spans="1:8" ht="12.95" customHeight="1" x14ac:dyDescent="0.25">
      <c r="A13" s="15" t="s">
        <v>19</v>
      </c>
      <c r="B13" s="16"/>
      <c r="C13" s="17">
        <f t="shared" ref="C13:H13" si="3">SUM(C14:C22)</f>
        <v>889879.52</v>
      </c>
      <c r="D13" s="17">
        <f t="shared" si="3"/>
        <v>-58600</v>
      </c>
      <c r="E13" s="17">
        <f t="shared" si="3"/>
        <v>831279.52</v>
      </c>
      <c r="F13" s="17">
        <f t="shared" si="3"/>
        <v>43796.71</v>
      </c>
      <c r="G13" s="17">
        <f t="shared" si="3"/>
        <v>43796.71</v>
      </c>
      <c r="H13" s="17">
        <f t="shared" si="3"/>
        <v>787482.81</v>
      </c>
    </row>
    <row r="14" spans="1:8" ht="12.95" customHeight="1" x14ac:dyDescent="0.25">
      <c r="A14" s="18">
        <v>2100</v>
      </c>
      <c r="B14" s="19" t="s">
        <v>20</v>
      </c>
      <c r="C14" s="20">
        <v>114679.52</v>
      </c>
      <c r="D14" s="20">
        <v>0</v>
      </c>
      <c r="E14" s="21">
        <f t="shared" ref="E14:E22" si="4">C14+D14</f>
        <v>114679.52</v>
      </c>
      <c r="F14" s="20">
        <v>0</v>
      </c>
      <c r="G14" s="20">
        <v>0</v>
      </c>
      <c r="H14" s="21">
        <f t="shared" ref="H14:H22" si="5">E14-F14</f>
        <v>114679.52</v>
      </c>
    </row>
    <row r="15" spans="1:8" ht="12.95" customHeight="1" x14ac:dyDescent="0.25">
      <c r="A15" s="18">
        <v>2200</v>
      </c>
      <c r="B15" s="19" t="s">
        <v>21</v>
      </c>
      <c r="C15" s="20">
        <v>0</v>
      </c>
      <c r="D15" s="20">
        <v>0</v>
      </c>
      <c r="E15" s="21">
        <f t="shared" si="4"/>
        <v>0</v>
      </c>
      <c r="F15" s="20">
        <v>0</v>
      </c>
      <c r="G15" s="20">
        <v>0</v>
      </c>
      <c r="H15" s="21">
        <f t="shared" si="5"/>
        <v>0</v>
      </c>
    </row>
    <row r="16" spans="1:8" ht="12.95" customHeight="1" x14ac:dyDescent="0.25">
      <c r="A16" s="18">
        <v>2300</v>
      </c>
      <c r="B16" s="19" t="s">
        <v>22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5">
      <c r="A17" s="18">
        <v>2400</v>
      </c>
      <c r="B17" s="19" t="s">
        <v>23</v>
      </c>
      <c r="C17" s="20">
        <v>13000</v>
      </c>
      <c r="D17" s="20">
        <v>0</v>
      </c>
      <c r="E17" s="21">
        <f t="shared" si="4"/>
        <v>13000</v>
      </c>
      <c r="F17" s="20">
        <v>0</v>
      </c>
      <c r="G17" s="20">
        <v>0</v>
      </c>
      <c r="H17" s="21">
        <f t="shared" si="5"/>
        <v>13000</v>
      </c>
    </row>
    <row r="18" spans="1:8" ht="12.95" customHeight="1" x14ac:dyDescent="0.25">
      <c r="A18" s="18">
        <v>2500</v>
      </c>
      <c r="B18" s="19" t="s">
        <v>24</v>
      </c>
      <c r="C18" s="20">
        <v>150000</v>
      </c>
      <c r="D18" s="20">
        <v>-125000</v>
      </c>
      <c r="E18" s="21">
        <f t="shared" si="4"/>
        <v>25000</v>
      </c>
      <c r="F18" s="20">
        <v>0</v>
      </c>
      <c r="G18" s="20">
        <v>0</v>
      </c>
      <c r="H18" s="21">
        <f t="shared" si="5"/>
        <v>25000</v>
      </c>
    </row>
    <row r="19" spans="1:8" ht="12.95" customHeight="1" x14ac:dyDescent="0.25">
      <c r="A19" s="18">
        <v>2600</v>
      </c>
      <c r="B19" s="19" t="s">
        <v>25</v>
      </c>
      <c r="C19" s="20">
        <v>547200</v>
      </c>
      <c r="D19" s="20">
        <v>66400</v>
      </c>
      <c r="E19" s="21">
        <f t="shared" si="4"/>
        <v>613600</v>
      </c>
      <c r="F19" s="20">
        <v>43796.71</v>
      </c>
      <c r="G19" s="20">
        <v>43796.71</v>
      </c>
      <c r="H19" s="21">
        <f t="shared" si="5"/>
        <v>569803.29</v>
      </c>
    </row>
    <row r="20" spans="1:8" ht="12.95" customHeight="1" x14ac:dyDescent="0.25">
      <c r="A20" s="18">
        <v>2700</v>
      </c>
      <c r="B20" s="19" t="s">
        <v>26</v>
      </c>
      <c r="C20" s="20">
        <v>0</v>
      </c>
      <c r="D20" s="20">
        <v>0</v>
      </c>
      <c r="E20" s="21">
        <f t="shared" si="4"/>
        <v>0</v>
      </c>
      <c r="F20" s="20">
        <v>0</v>
      </c>
      <c r="G20" s="20">
        <v>0</v>
      </c>
      <c r="H20" s="21">
        <f t="shared" si="5"/>
        <v>0</v>
      </c>
    </row>
    <row r="21" spans="1:8" ht="12.95" customHeight="1" x14ac:dyDescent="0.25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5">
      <c r="A22" s="18">
        <v>2900</v>
      </c>
      <c r="B22" s="19" t="s">
        <v>28</v>
      </c>
      <c r="C22" s="20">
        <v>65000</v>
      </c>
      <c r="D22" s="20">
        <v>0</v>
      </c>
      <c r="E22" s="21">
        <f t="shared" si="4"/>
        <v>65000</v>
      </c>
      <c r="F22" s="20">
        <v>0</v>
      </c>
      <c r="G22" s="20">
        <v>0</v>
      </c>
      <c r="H22" s="21">
        <f t="shared" si="5"/>
        <v>65000</v>
      </c>
    </row>
    <row r="23" spans="1:8" ht="12.95" customHeight="1" x14ac:dyDescent="0.25">
      <c r="A23" s="15" t="s">
        <v>29</v>
      </c>
      <c r="B23" s="16"/>
      <c r="C23" s="17">
        <f t="shared" ref="C23:H23" si="6">SUM(C24:C32)</f>
        <v>26442827.129999995</v>
      </c>
      <c r="D23" s="17">
        <f t="shared" si="6"/>
        <v>10236228.27</v>
      </c>
      <c r="E23" s="17">
        <f t="shared" si="6"/>
        <v>36679055.399999999</v>
      </c>
      <c r="F23" s="17">
        <f t="shared" si="6"/>
        <v>6217389.9299999988</v>
      </c>
      <c r="G23" s="17">
        <f t="shared" si="6"/>
        <v>6217389.9299999988</v>
      </c>
      <c r="H23" s="17">
        <f t="shared" si="6"/>
        <v>30461665.470000003</v>
      </c>
    </row>
    <row r="24" spans="1:8" ht="12.95" customHeight="1" x14ac:dyDescent="0.25">
      <c r="A24" s="18">
        <v>3100</v>
      </c>
      <c r="B24" s="19" t="s">
        <v>30</v>
      </c>
      <c r="C24" s="20">
        <v>1174872.2</v>
      </c>
      <c r="D24" s="20">
        <v>12843.62</v>
      </c>
      <c r="E24" s="21">
        <f t="shared" ref="E24:E32" si="7">C24+D24</f>
        <v>1187715.82</v>
      </c>
      <c r="F24" s="20">
        <v>235917.81</v>
      </c>
      <c r="G24" s="20">
        <v>235917.81</v>
      </c>
      <c r="H24" s="21">
        <f t="shared" ref="H24:H32" si="8">E24-F24</f>
        <v>951798.01</v>
      </c>
    </row>
    <row r="25" spans="1:8" ht="12.95" customHeight="1" x14ac:dyDescent="0.25">
      <c r="A25" s="18">
        <v>3200</v>
      </c>
      <c r="B25" s="19" t="s">
        <v>31</v>
      </c>
      <c r="C25" s="20">
        <v>802606</v>
      </c>
      <c r="D25" s="20">
        <v>-64848.32</v>
      </c>
      <c r="E25" s="21">
        <f t="shared" si="7"/>
        <v>737757.68</v>
      </c>
      <c r="F25" s="20">
        <v>314800.5</v>
      </c>
      <c r="G25" s="20">
        <v>314800.5</v>
      </c>
      <c r="H25" s="21">
        <f t="shared" si="8"/>
        <v>422957.18000000005</v>
      </c>
    </row>
    <row r="26" spans="1:8" ht="12.95" customHeight="1" x14ac:dyDescent="0.25">
      <c r="A26" s="18">
        <v>3300</v>
      </c>
      <c r="B26" s="19" t="s">
        <v>32</v>
      </c>
      <c r="C26" s="20">
        <v>13986156.300000001</v>
      </c>
      <c r="D26" s="20">
        <v>4607718.05</v>
      </c>
      <c r="E26" s="21">
        <f t="shared" si="7"/>
        <v>18593874.350000001</v>
      </c>
      <c r="F26" s="20">
        <v>4348566.72</v>
      </c>
      <c r="G26" s="20">
        <v>4348566.72</v>
      </c>
      <c r="H26" s="21">
        <f t="shared" si="8"/>
        <v>14245307.630000003</v>
      </c>
    </row>
    <row r="27" spans="1:8" ht="12.95" customHeight="1" x14ac:dyDescent="0.25">
      <c r="A27" s="18">
        <v>3400</v>
      </c>
      <c r="B27" s="19" t="s">
        <v>33</v>
      </c>
      <c r="C27" s="20">
        <v>293500.52</v>
      </c>
      <c r="D27" s="20">
        <v>0</v>
      </c>
      <c r="E27" s="21">
        <f t="shared" si="7"/>
        <v>293500.52</v>
      </c>
      <c r="F27" s="20">
        <v>3939.01</v>
      </c>
      <c r="G27" s="20">
        <v>3939.01</v>
      </c>
      <c r="H27" s="21">
        <f t="shared" si="8"/>
        <v>289561.51</v>
      </c>
    </row>
    <row r="28" spans="1:8" ht="12.95" customHeight="1" x14ac:dyDescent="0.25">
      <c r="A28" s="18">
        <v>3500</v>
      </c>
      <c r="B28" s="19" t="s">
        <v>34</v>
      </c>
      <c r="C28" s="20">
        <v>1080284.56</v>
      </c>
      <c r="D28" s="20">
        <v>-307647.28999999998</v>
      </c>
      <c r="E28" s="21">
        <f t="shared" si="7"/>
        <v>772637.27</v>
      </c>
      <c r="F28" s="20">
        <v>113349.23</v>
      </c>
      <c r="G28" s="20">
        <v>113349.23</v>
      </c>
      <c r="H28" s="21">
        <f t="shared" si="8"/>
        <v>659288.04</v>
      </c>
    </row>
    <row r="29" spans="1:8" ht="12.95" customHeight="1" x14ac:dyDescent="0.25">
      <c r="A29" s="18">
        <v>3600</v>
      </c>
      <c r="B29" s="19" t="s">
        <v>35</v>
      </c>
      <c r="C29" s="20">
        <v>1346000</v>
      </c>
      <c r="D29" s="20">
        <v>543060</v>
      </c>
      <c r="E29" s="21">
        <f t="shared" si="7"/>
        <v>1889060</v>
      </c>
      <c r="F29" s="20">
        <v>0</v>
      </c>
      <c r="G29" s="20">
        <v>0</v>
      </c>
      <c r="H29" s="21">
        <f t="shared" si="8"/>
        <v>1889060</v>
      </c>
    </row>
    <row r="30" spans="1:8" ht="12.95" customHeight="1" x14ac:dyDescent="0.25">
      <c r="A30" s="18">
        <v>3700</v>
      </c>
      <c r="B30" s="19" t="s">
        <v>36</v>
      </c>
      <c r="C30" s="20">
        <v>147782.20000000001</v>
      </c>
      <c r="D30" s="20">
        <v>368139.66</v>
      </c>
      <c r="E30" s="21">
        <f t="shared" si="7"/>
        <v>515921.86</v>
      </c>
      <c r="F30" s="20">
        <v>38968.31</v>
      </c>
      <c r="G30" s="20">
        <v>38968.31</v>
      </c>
      <c r="H30" s="21">
        <f t="shared" si="8"/>
        <v>476953.55</v>
      </c>
    </row>
    <row r="31" spans="1:8" ht="12.95" customHeight="1" x14ac:dyDescent="0.25">
      <c r="A31" s="18">
        <v>3800</v>
      </c>
      <c r="B31" s="19" t="s">
        <v>37</v>
      </c>
      <c r="C31" s="20">
        <v>6682994.3499999996</v>
      </c>
      <c r="D31" s="20">
        <v>4970540</v>
      </c>
      <c r="E31" s="21">
        <f t="shared" si="7"/>
        <v>11653534.35</v>
      </c>
      <c r="F31" s="20">
        <v>952278.96</v>
      </c>
      <c r="G31" s="20">
        <v>952278.96</v>
      </c>
      <c r="H31" s="21">
        <f t="shared" si="8"/>
        <v>10701255.390000001</v>
      </c>
    </row>
    <row r="32" spans="1:8" ht="12.95" customHeight="1" x14ac:dyDescent="0.25">
      <c r="A32" s="18">
        <v>3900</v>
      </c>
      <c r="B32" s="19" t="s">
        <v>38</v>
      </c>
      <c r="C32" s="20">
        <v>928631</v>
      </c>
      <c r="D32" s="20">
        <v>106422.55</v>
      </c>
      <c r="E32" s="21">
        <f t="shared" si="7"/>
        <v>1035053.55</v>
      </c>
      <c r="F32" s="20">
        <v>209569.39</v>
      </c>
      <c r="G32" s="20">
        <v>209569.39</v>
      </c>
      <c r="H32" s="21">
        <f t="shared" si="8"/>
        <v>825484.16</v>
      </c>
    </row>
    <row r="33" spans="1:8" ht="12.95" customHeight="1" x14ac:dyDescent="0.25">
      <c r="A33" s="15" t="s">
        <v>39</v>
      </c>
      <c r="B33" s="16"/>
      <c r="C33" s="17">
        <f t="shared" ref="C33:H33" si="9">SUM(C34:C42)</f>
        <v>40523000</v>
      </c>
      <c r="D33" s="17">
        <f t="shared" si="9"/>
        <v>15068707.84</v>
      </c>
      <c r="E33" s="17">
        <f t="shared" si="9"/>
        <v>55591707.840000004</v>
      </c>
      <c r="F33" s="17">
        <f t="shared" si="9"/>
        <v>5097090.82</v>
      </c>
      <c r="G33" s="17">
        <f t="shared" si="9"/>
        <v>5097090.82</v>
      </c>
      <c r="H33" s="17">
        <f t="shared" si="9"/>
        <v>50494617.019999996</v>
      </c>
    </row>
    <row r="34" spans="1:8" ht="12.95" customHeight="1" x14ac:dyDescent="0.25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5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5">
      <c r="A36" s="18">
        <v>4300</v>
      </c>
      <c r="B36" s="19" t="s">
        <v>42</v>
      </c>
      <c r="C36" s="20">
        <v>8200000</v>
      </c>
      <c r="D36" s="20">
        <v>9875957.8399999999</v>
      </c>
      <c r="E36" s="21">
        <f t="shared" si="10"/>
        <v>18075957.84</v>
      </c>
      <c r="F36" s="20">
        <v>1525090.82</v>
      </c>
      <c r="G36" s="20">
        <v>1525090.82</v>
      </c>
      <c r="H36" s="21">
        <f t="shared" si="11"/>
        <v>16550867.02</v>
      </c>
    </row>
    <row r="37" spans="1:8" ht="12.95" customHeight="1" x14ac:dyDescent="0.25">
      <c r="A37" s="18">
        <v>4400</v>
      </c>
      <c r="B37" s="19" t="s">
        <v>43</v>
      </c>
      <c r="C37" s="20">
        <v>32300000</v>
      </c>
      <c r="D37" s="20">
        <v>5192750</v>
      </c>
      <c r="E37" s="21">
        <f t="shared" si="10"/>
        <v>37492750</v>
      </c>
      <c r="F37" s="20">
        <v>3572000</v>
      </c>
      <c r="G37" s="20">
        <v>3572000</v>
      </c>
      <c r="H37" s="21">
        <f t="shared" si="11"/>
        <v>33920750</v>
      </c>
    </row>
    <row r="38" spans="1:8" ht="12.95" customHeight="1" x14ac:dyDescent="0.25">
      <c r="A38" s="18">
        <v>4500</v>
      </c>
      <c r="B38" s="19" t="s">
        <v>44</v>
      </c>
      <c r="C38" s="20">
        <v>23000</v>
      </c>
      <c r="D38" s="20">
        <v>0</v>
      </c>
      <c r="E38" s="21">
        <f t="shared" si="10"/>
        <v>23000</v>
      </c>
      <c r="F38" s="20">
        <v>0</v>
      </c>
      <c r="G38" s="20">
        <v>0</v>
      </c>
      <c r="H38" s="21">
        <f t="shared" si="11"/>
        <v>23000</v>
      </c>
    </row>
    <row r="39" spans="1:8" ht="12.95" customHeight="1" x14ac:dyDescent="0.25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5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5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5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5">
      <c r="A43" s="15" t="s">
        <v>49</v>
      </c>
      <c r="B43" s="16"/>
      <c r="C43" s="17">
        <f t="shared" ref="C43:H43" si="12">SUM(C44:C52)</f>
        <v>5342143.45</v>
      </c>
      <c r="D43" s="17">
        <f t="shared" si="12"/>
        <v>731969.11</v>
      </c>
      <c r="E43" s="17">
        <f t="shared" si="12"/>
        <v>6074112.5599999996</v>
      </c>
      <c r="F43" s="17">
        <f t="shared" si="12"/>
        <v>731969.11</v>
      </c>
      <c r="G43" s="17">
        <f t="shared" si="12"/>
        <v>731969.11</v>
      </c>
      <c r="H43" s="17">
        <f t="shared" si="12"/>
        <v>5342143.45</v>
      </c>
    </row>
    <row r="44" spans="1:8" ht="12.95" customHeight="1" x14ac:dyDescent="0.25">
      <c r="A44" s="18">
        <v>5100</v>
      </c>
      <c r="B44" s="19" t="s">
        <v>50</v>
      </c>
      <c r="C44" s="20">
        <v>3691178.39</v>
      </c>
      <c r="D44" s="20">
        <v>731969.11</v>
      </c>
      <c r="E44" s="21">
        <f t="shared" ref="E44:E52" si="13">C44+D44</f>
        <v>4423147.5</v>
      </c>
      <c r="F44" s="20">
        <v>731969.11</v>
      </c>
      <c r="G44" s="20">
        <v>731969.11</v>
      </c>
      <c r="H44" s="21">
        <f t="shared" ref="H44:H52" si="14">E44-F44</f>
        <v>3691178.39</v>
      </c>
    </row>
    <row r="45" spans="1:8" ht="12.95" customHeight="1" x14ac:dyDescent="0.25">
      <c r="A45" s="18">
        <v>5200</v>
      </c>
      <c r="B45" s="19" t="s">
        <v>51</v>
      </c>
      <c r="C45" s="20">
        <v>0</v>
      </c>
      <c r="D45" s="20">
        <v>0</v>
      </c>
      <c r="E45" s="21">
        <f t="shared" si="13"/>
        <v>0</v>
      </c>
      <c r="F45" s="20">
        <v>0</v>
      </c>
      <c r="G45" s="20">
        <v>0</v>
      </c>
      <c r="H45" s="21">
        <f t="shared" si="14"/>
        <v>0</v>
      </c>
    </row>
    <row r="46" spans="1:8" ht="12.95" customHeight="1" x14ac:dyDescent="0.25">
      <c r="A46" s="18">
        <v>5300</v>
      </c>
      <c r="B46" s="19" t="s">
        <v>52</v>
      </c>
      <c r="C46" s="20">
        <v>0</v>
      </c>
      <c r="D46" s="20">
        <v>0</v>
      </c>
      <c r="E46" s="21">
        <f t="shared" si="13"/>
        <v>0</v>
      </c>
      <c r="F46" s="20">
        <v>0</v>
      </c>
      <c r="G46" s="20">
        <v>0</v>
      </c>
      <c r="H46" s="21">
        <f t="shared" si="14"/>
        <v>0</v>
      </c>
    </row>
    <row r="47" spans="1:8" ht="12.95" customHeight="1" x14ac:dyDescent="0.25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5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5">
      <c r="A49" s="18">
        <v>5600</v>
      </c>
      <c r="B49" s="19" t="s">
        <v>55</v>
      </c>
      <c r="C49" s="20">
        <v>343526.56</v>
      </c>
      <c r="D49" s="20">
        <v>0</v>
      </c>
      <c r="E49" s="21">
        <f t="shared" si="13"/>
        <v>343526.56</v>
      </c>
      <c r="F49" s="20">
        <v>0</v>
      </c>
      <c r="G49" s="20">
        <v>0</v>
      </c>
      <c r="H49" s="21">
        <f t="shared" si="14"/>
        <v>343526.56</v>
      </c>
    </row>
    <row r="50" spans="1:8" ht="12.95" customHeight="1" x14ac:dyDescent="0.25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5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5">
      <c r="A52" s="18">
        <v>5900</v>
      </c>
      <c r="B52" s="19" t="s">
        <v>58</v>
      </c>
      <c r="C52" s="20">
        <v>1307438.5</v>
      </c>
      <c r="D52" s="20">
        <v>0</v>
      </c>
      <c r="E52" s="21">
        <f t="shared" si="13"/>
        <v>1307438.5</v>
      </c>
      <c r="F52" s="20">
        <v>0</v>
      </c>
      <c r="G52" s="20">
        <v>0</v>
      </c>
      <c r="H52" s="21">
        <f t="shared" si="14"/>
        <v>1307438.5</v>
      </c>
    </row>
    <row r="53" spans="1:8" ht="12.95" customHeight="1" x14ac:dyDescent="0.25">
      <c r="A53" s="15" t="s">
        <v>59</v>
      </c>
      <c r="B53" s="16"/>
      <c r="C53" s="17">
        <f t="shared" ref="C53:H53" si="15">SUM(C54:C56)</f>
        <v>1500000</v>
      </c>
      <c r="D53" s="17">
        <f t="shared" si="15"/>
        <v>6989447.2800000003</v>
      </c>
      <c r="E53" s="17">
        <f t="shared" si="15"/>
        <v>8489447.2800000012</v>
      </c>
      <c r="F53" s="17">
        <f t="shared" si="15"/>
        <v>3155503.79</v>
      </c>
      <c r="G53" s="17">
        <f t="shared" si="15"/>
        <v>3155503.79</v>
      </c>
      <c r="H53" s="17">
        <f t="shared" si="15"/>
        <v>5333943.4900000012</v>
      </c>
    </row>
    <row r="54" spans="1:8" ht="12.95" customHeight="1" x14ac:dyDescent="0.25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5">
      <c r="A55" s="18">
        <v>6200</v>
      </c>
      <c r="B55" s="19" t="s">
        <v>61</v>
      </c>
      <c r="C55" s="20">
        <v>1500000</v>
      </c>
      <c r="D55" s="20">
        <v>6989447.2800000003</v>
      </c>
      <c r="E55" s="21">
        <f t="shared" ref="E55:E56" si="16">C55+D55</f>
        <v>8489447.2800000012</v>
      </c>
      <c r="F55" s="20">
        <v>3155503.79</v>
      </c>
      <c r="G55" s="20">
        <v>3155503.79</v>
      </c>
      <c r="H55" s="21">
        <f t="shared" ref="H55:H56" si="17">E55-F55</f>
        <v>5333943.4900000012</v>
      </c>
    </row>
    <row r="56" spans="1:8" ht="12.95" customHeight="1" x14ac:dyDescent="0.25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5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5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5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5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5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5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5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5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5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5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5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5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5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5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5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5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5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5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5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5">
      <c r="A76" s="18">
        <v>9900</v>
      </c>
      <c r="B76" s="19" t="s">
        <v>82</v>
      </c>
      <c r="C76" s="20">
        <v>0</v>
      </c>
      <c r="D76" s="20">
        <v>0</v>
      </c>
      <c r="E76" s="21">
        <f t="shared" si="23"/>
        <v>0</v>
      </c>
      <c r="F76" s="20">
        <v>0</v>
      </c>
      <c r="G76" s="20">
        <v>0</v>
      </c>
      <c r="H76" s="21">
        <f t="shared" si="24"/>
        <v>0</v>
      </c>
    </row>
    <row r="77" spans="1:8" ht="18.75" customHeight="1" x14ac:dyDescent="0.25">
      <c r="A77" s="22"/>
      <c r="B77" s="23" t="s">
        <v>83</v>
      </c>
      <c r="C77" s="24">
        <f>C5+C13+C23+C33+C43+C53+C57+C65+C69</f>
        <v>110398626.34</v>
      </c>
      <c r="D77" s="24">
        <f>D5+D13+D23+D33+D43+D53+D57+D65+D69</f>
        <v>36305853.299999997</v>
      </c>
      <c r="E77" s="24">
        <f t="shared" ref="E77:H77" si="25">E5+E13+E23+E33+E43+E53+E57+E65+E69</f>
        <v>146704479.64000002</v>
      </c>
      <c r="F77" s="24">
        <f>F5+F13+F23+F33+F43+F53+F57+F65+F69</f>
        <v>23384220.609999999</v>
      </c>
      <c r="G77" s="24">
        <f>G5+G13+G23+G33+G43+G53+G57+G65+G69</f>
        <v>23384220.609999999</v>
      </c>
      <c r="H77" s="24">
        <f t="shared" si="25"/>
        <v>123320259.03</v>
      </c>
    </row>
    <row r="78" spans="1:8" x14ac:dyDescent="0.2">
      <c r="A78" s="25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2023-05-02T03:34:12Z</dcterms:created>
  <dcterms:modified xsi:type="dcterms:W3CDTF">2023-05-02T03:34:42Z</dcterms:modified>
</cp:coreProperties>
</file>