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FP 2024\Información Financiera\CONAC\"/>
    </mc:Choice>
  </mc:AlternateContent>
  <bookViews>
    <workbookView xWindow="0" yWindow="0" windowWidth="20490" windowHeight="7500"/>
  </bookViews>
  <sheets>
    <sheet name="EFE" sheetId="3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4" i="3" l="1"/>
  <c r="C55" i="3"/>
  <c r="B55" i="3"/>
  <c r="B54" i="3" s="1"/>
  <c r="C49" i="3" l="1"/>
  <c r="C48" i="3" s="1"/>
  <c r="B49" i="3"/>
  <c r="B48" i="3" s="1"/>
  <c r="C59" i="3" l="1"/>
  <c r="B59" i="3"/>
  <c r="C41" i="3" l="1"/>
  <c r="B41" i="3"/>
  <c r="C36" i="3"/>
  <c r="C45" i="3" s="1"/>
  <c r="B36" i="3"/>
  <c r="C16" i="3"/>
  <c r="B16" i="3"/>
  <c r="C4" i="3"/>
  <c r="B4" i="3"/>
  <c r="B45" i="3" l="1"/>
  <c r="C33" i="3"/>
  <c r="C61" i="3" s="1"/>
  <c r="B33" i="3"/>
  <c r="B61" i="3" l="1"/>
</calcChain>
</file>

<file path=xl/sharedStrings.xml><?xml version="1.0" encoding="utf-8"?>
<sst xmlns="http://schemas.openxmlformats.org/spreadsheetml/2006/main" count="93" uniqueCount="58">
  <si>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</si>
  <si>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</si>
  <si>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</si>
  <si>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</si>
  <si>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</si>
  <si>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</si>
  <si>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</si>
  <si>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</si>
  <si>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</si>
  <si>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</si>
  <si>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</si>
  <si>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</si>
  <si>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</si>
  <si>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</si>
  <si>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</si>
  <si>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</si>
  <si>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</si>
  <si>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</si>
  <si>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</si>
  <si>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</si>
  <si>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</si>
  <si>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</si>
  <si>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</si>
  <si>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</si>
  <si>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</si>
  <si>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</si>
  <si>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</si>
  <si>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</si>
  <si>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</si>
  <si>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</si>
  <si>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</si>
  <si>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</si>
  <si>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</si>
  <si>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</si>
  <si>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</si>
  <si>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</si>
  <si>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</si>
  <si>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</si>
  <si>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</si>
  <si>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</si>
  <si>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</si>
  <si>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</si>
  <si>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</si>
  <si>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</si>
  <si>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</si>
  <si>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</si>
  <si>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</si>
  <si>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</si>
  <si>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</si>
  <si>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</si>
  <si>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</si>
  <si>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</si>
  <si>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</si>
  <si>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</si>
  <si>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</si>
  <si>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</si>
  <si>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</si>
  <si>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INSTITUTO DE INNOVACIÓN CIENCIA Y EMPRENDIMIENTO PARA LA COMPETITIVIDAD PARA EL ESTADO DE GUANAJUATO 
Estado de Flujos de Efectivo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</si>
</sst>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showGridLines="0"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56.2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283671448</v>
      </c>
      <c r="C4" s="16">
        <f>SUM(C5:C14)</f>
        <v>165456363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0</v>
      </c>
      <c r="C11" s="17">
        <v>0</v>
      </c>
      <c r="D11" s="14">
        <v>700000</v>
      </c>
    </row>
    <row r="12" spans="1:22" ht="22.5" x14ac:dyDescent="0.2">
      <c r="A12" s="7" t="s">
        <v>40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41</v>
      </c>
      <c r="B13" s="17">
        <v>283671448</v>
      </c>
      <c r="C13" s="17">
        <v>165456363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38</v>
      </c>
      <c r="E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234479154</v>
      </c>
      <c r="C16" s="16">
        <f>SUM(C17:C32)</f>
        <v>167394267</v>
      </c>
      <c r="D16" s="13" t="s">
        <v>38</v>
      </c>
    </row>
    <row r="17" spans="1:4" ht="11.25" customHeight="1" x14ac:dyDescent="0.2">
      <c r="A17" s="7" t="s">
        <v>8</v>
      </c>
      <c r="B17" s="17">
        <v>36828680</v>
      </c>
      <c r="C17" s="17">
        <v>34754524</v>
      </c>
      <c r="D17" s="14">
        <v>1000</v>
      </c>
    </row>
    <row r="18" spans="1:4" ht="11.25" customHeight="1" x14ac:dyDescent="0.2">
      <c r="A18" s="7" t="s">
        <v>9</v>
      </c>
      <c r="B18" s="17">
        <v>626573</v>
      </c>
      <c r="C18" s="17">
        <v>670506</v>
      </c>
      <c r="D18" s="14">
        <v>2000</v>
      </c>
    </row>
    <row r="19" spans="1:4" ht="11.25" customHeight="1" x14ac:dyDescent="0.2">
      <c r="A19" s="7" t="s">
        <v>10</v>
      </c>
      <c r="B19" s="17">
        <v>65876531</v>
      </c>
      <c r="C19" s="17">
        <v>53194295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15203373</v>
      </c>
      <c r="C22" s="17">
        <v>21283446</v>
      </c>
      <c r="D22" s="14">
        <v>4300</v>
      </c>
    </row>
    <row r="23" spans="1:4" ht="11.25" customHeight="1" x14ac:dyDescent="0.2">
      <c r="A23" s="7" t="s">
        <v>12</v>
      </c>
      <c r="B23" s="17">
        <v>115943997</v>
      </c>
      <c r="C23" s="17">
        <v>54621382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2870114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49192294</v>
      </c>
      <c r="C33" s="16">
        <f>C4-C16</f>
        <v>-1937904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7399539</v>
      </c>
      <c r="C41" s="16">
        <f>SUM(C42:C44)</f>
        <v>100811</v>
      </c>
      <c r="D41" s="13" t="s">
        <v>38</v>
      </c>
    </row>
    <row r="42" spans="1:4" ht="11.25" customHeight="1" x14ac:dyDescent="0.2">
      <c r="A42" s="7" t="s">
        <v>21</v>
      </c>
      <c r="B42" s="17">
        <v>6667570</v>
      </c>
      <c r="C42" s="17">
        <v>100811</v>
      </c>
      <c r="D42" s="13">
        <v>6000</v>
      </c>
    </row>
    <row r="43" spans="1:4" ht="11.25" customHeight="1" x14ac:dyDescent="0.2">
      <c r="A43" s="7" t="s">
        <v>22</v>
      </c>
      <c r="B43" s="17">
        <v>731969</v>
      </c>
      <c r="C43" s="17">
        <v>0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-7399539</v>
      </c>
      <c r="C45" s="16">
        <f>C36-C41</f>
        <v>-100811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0</v>
      </c>
      <c r="C52" s="17">
        <v>0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11246478</v>
      </c>
      <c r="C54" s="16">
        <f>SUM(C55+C58)</f>
        <v>14274549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11246478</v>
      </c>
      <c r="C58" s="17">
        <v>14274549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-11246478</v>
      </c>
      <c r="C59" s="16">
        <f>C48-C54</f>
        <v>-14274549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30546277</v>
      </c>
      <c r="C61" s="16">
        <f>C59+C45+C33</f>
        <v>-16313264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43118711</v>
      </c>
      <c r="C63" s="16">
        <v>59431975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73664989</v>
      </c>
      <c r="C65" s="16">
        <v>43118711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47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  <ignoredErrors>
    <ignoredError sqref="B4:C12 B20:C21 B24:C27 B44:C57 C43 B59:C62 B64:C64 B14:C16 B29:C41 B28" unlockedFormula="1"/>
    <ignoredError sqref="D50:D52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212f5b6f-540c-444d-8783-9749c880513e"/>
    <ds:schemaRef ds:uri="45be96a9-161b-45e5-8955-82d7971c9a35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 Inc.</cp:lastModifiedBy>
  <cp:revision/>
  <cp:lastPrinted>2019-05-15T20:50:09Z</cp:lastPrinted>
  <dcterms:created xsi:type="dcterms:W3CDTF">2012-12-11T20:31:36Z</dcterms:created>
  <dcterms:modified xsi:type="dcterms:W3CDTF">2024-02-06T19:22:07Z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