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ía López Juárez\Documents\2023\Informacion financiera\ASEG\"/>
    </mc:Choice>
  </mc:AlternateContent>
  <bookViews>
    <workbookView xWindow="0" yWindow="0" windowWidth="20490" windowHeight="6600"/>
  </bookViews>
  <sheets>
    <sheet name="PPI" sheetId="1" r:id="rId1"/>
    <sheet name="Instructivo_PPI" sheetId="4" r:id="rId2"/>
  </sheets>
  <definedNames>
    <definedName name="_xlnm._FilterDatabase" localSheetId="0" hidden="1">PPI!$A$3:$O$48</definedName>
  </definedNames>
  <calcPr calcId="162913"/>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O4" i="1" l="1"/>
  <c r="N4" i="1"/>
  <c r="M4" i="1"/>
  <c r="L4" i="1"/>
</calcChain>
</file>

<file path=xl/sharedStrings.xml><?xml version="1.0" encoding="utf-8"?>
<sst xmlns="http://schemas.openxmlformats.org/spreadsheetml/2006/main" count="254" uniqueCount="103">
  <si>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</si>
  <si>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</si>
  <si>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</si>
  <si>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</si>
  <si>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</si>
  <si>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</si>
  <si>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</si>
  <si>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</si>
  <si>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</si>
  <si>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</si>
  <si>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</si>
  <si>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</si>
  <si>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</si>
  <si>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</si>
  <si>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</si>
  <si>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</si>
  <si>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</si>
  <si>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</si>
  <si>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</si>
  <si>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</si>
  <si>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</si>
  <si>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</si>
  <si>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</si>
  <si>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</si>
  <si>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</si>
  <si>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</si>
  <si>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</si>
  <si>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</si>
  <si>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</si>
  <si>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</si>
  <si>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</si>
  <si>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</si>
  <si>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</si>
  <si>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</si>
  <si>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</si>
  <si>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</si>
  <si>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</si>
  <si>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</si>
  <si>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</si>
  <si>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</si>
  <si>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</si>
  <si>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</si>
  <si>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Distrito de Innovación</t>
  </si>
  <si>
    <t>Proyectos apoyados</t>
  </si>
  <si>
    <t>Capital Startup Capital</t>
  </si>
  <si>
    <t>Nodos Productivos.</t>
  </si>
  <si>
    <t>Solicitudes de ingreso o actualización al SNP autorizadas</t>
  </si>
  <si>
    <t>Emprendimientos incubados o acelerados</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</si>
  <si>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</si>
  <si>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</si>
  <si>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</si>
  <si>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Ecosistema de Innovación</t>
  </si>
  <si>
    <t>Circuito i</t>
  </si>
  <si>
    <t>DOJO</t>
  </si>
  <si>
    <t>Proyectos tecnológicos desarrollados</t>
  </si>
  <si>
    <t>Evento realizado</t>
  </si>
  <si>
    <t>Personas certificadas en lenguaje y conocimiento en TI</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</si>
  <si>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</si>
  <si>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</si>
  <si>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</si>
  <si>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</si>
  <si>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</si>
  <si>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</si>
  <si>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</si>
  <si>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</si>
  <si>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Valle de la Mentefactura</t>
  </si>
  <si>
    <t>Instituto de Innovación, Ciencia y Emprendimiento para la Competitividad para el Estado de Guanajuato
Programas y Proyectos de Inversión
Del 01 de enero al 31 de marzo 2023</t>
  </si>
  <si>
    <t>3064050000</t>
  </si>
  <si>
    <t>3064060000</t>
  </si>
  <si>
    <t>3064070000</t>
  </si>
  <si>
    <t>Proyectos tecnológicos apoyados</t>
  </si>
  <si>
    <t>Investigaciones apoyadas</t>
  </si>
  <si>
    <t>Investigaciones desarrolladas</t>
  </si>
  <si>
    <t>Programas de posgrado apoyados</t>
  </si>
  <si>
    <t>Proyectos binacionales apoyados</t>
  </si>
  <si>
    <t>Cierre administrativo realizado</t>
  </si>
  <si>
    <t>Proyecto desarrollado</t>
  </si>
  <si>
    <t>Foros de socialización realizados</t>
  </si>
  <si>
    <t>Piezas instaladas y operando</t>
  </si>
  <si>
    <t>Metros cuadrados construidos</t>
  </si>
  <si>
    <t>Piezas adquiridas e instaladas</t>
  </si>
  <si>
    <t>Proyecto ejecutivo realizado</t>
  </si>
  <si>
    <t>Metros cuadrados intervenidos</t>
  </si>
  <si>
    <t>Personas capacitadas</t>
  </si>
  <si>
    <t>Miembros vinculados</t>
  </si>
  <si>
    <t>Módulos Implementados</t>
  </si>
  <si>
    <t>Actores del ecosistema reconocidos</t>
  </si>
  <si>
    <t>Startup capacitadas</t>
  </si>
  <si>
    <t>Startups y emprendimientos con mejora en procesos</t>
  </si>
  <si>
    <t>Startups y emprendimientos apoyados</t>
  </si>
  <si>
    <t>Proyecto de pre-incubación impactados</t>
  </si>
  <si>
    <t>Gimnasios de Innovación y Emprendimiento Apoyados</t>
  </si>
  <si>
    <t>Incubadoras y aceleradoras fortalecidas/acreditadas</t>
  </si>
  <si>
    <t>Empresas impactadas</t>
  </si>
  <si>
    <t>Startups apoyadas</t>
  </si>
  <si>
    <t>QC3600</t>
  </si>
  <si>
    <t>QC3601</t>
  </si>
  <si>
    <t>QC3624</t>
  </si>
  <si>
    <t>QC3622</t>
  </si>
  <si>
    <t>QC3551</t>
  </si>
  <si>
    <t>QC3598</t>
  </si>
  <si>
    <t>QC3550</t>
  </si>
  <si>
    <t>QA3553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</si>
</sst>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70">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4" xfId="1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43" fontId="0" fillId="0" borderId="0" xfId="17" applyFont="1" applyFill="1" applyProtection="1">
      <protection locked="0"/>
    </xf>
    <xf numFmtId="0" fontId="0" fillId="0" borderId="0" xfId="0" applyFont="1" applyFill="1" applyProtection="1">
      <protection locked="0"/>
    </xf>
    <xf numFmtId="0" fontId="0" fillId="0" borderId="0" xfId="0" applyFont="1" applyFill="1"/>
    <xf numFmtId="9" fontId="0" fillId="0" borderId="0" xfId="18" applyFont="1" applyFill="1" applyProtection="1">
      <protection locked="0"/>
    </xf>
    <xf numFmtId="0" fontId="0" fillId="0" borderId="0" xfId="0" applyFill="1"/>
    <xf numFmtId="43" fontId="0" fillId="0" borderId="0" xfId="17" applyFont="1" applyFill="1"/>
    <xf numFmtId="0" fontId="0" fillId="0" borderId="0" xfId="0" applyFont="1" applyFill="1" applyAlignment="1" applyProtection="1">
      <protection locked="0"/>
    </xf>
    <xf numFmtId="0" fontId="0" fillId="0" borderId="0" xfId="0" applyFont="1" applyFill="1" applyAlignment="1" applyProtection="1">
      <alignment vertical="center"/>
      <protection locked="0"/>
    </xf>
    <xf numFmtId="43" fontId="0" fillId="0" borderId="0" xfId="17" applyFont="1" applyFill="1" applyAlignment="1" applyProtection="1">
      <alignment vertical="center"/>
      <protection locked="0"/>
    </xf>
    <xf numFmtId="0" fontId="0" fillId="0" borderId="0" xfId="0" applyFill="1" applyAlignment="1">
      <alignment vertical="center"/>
    </xf>
    <xf numFmtId="9" fontId="0" fillId="0" borderId="0" xfId="1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43" fontId="0" fillId="0" borderId="0" xfId="0" applyNumberFormat="1" applyFont="1" applyAlignment="1" applyProtection="1">
      <alignment vertical="center"/>
      <protection locked="0"/>
    </xf>
    <xf numFmtId="43" fontId="0" fillId="0" borderId="0" xfId="17" applyFont="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0" borderId="0" xfId="0" applyAlignment="1">
      <alignment horizontal="left" vertical="center" wrapText="1"/>
    </xf>
    <xf numFmtId="49" fontId="0" fillId="0" borderId="0" xfId="0" applyNumberFormat="1" applyFont="1" applyFill="1" applyAlignment="1" applyProtection="1">
      <alignment horizontal="left" vertical="center"/>
      <protection locked="0"/>
    </xf>
    <xf numFmtId="43" fontId="0" fillId="0" borderId="0" xfId="17"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0" fillId="0" borderId="0" xfId="0" applyFont="1" applyFill="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pplyProtection="1">
      <protection locked="0"/>
    </xf>
    <xf numFmtId="1" fontId="0" fillId="0" borderId="0" xfId="17" applyNumberFormat="1" applyFont="1" applyFill="1" applyAlignment="1" applyProtection="1">
      <alignment horizontal="center"/>
      <protection locked="0"/>
    </xf>
    <xf numFmtId="0" fontId="0" fillId="0" borderId="0" xfId="17" applyNumberFormat="1" applyFont="1" applyFill="1" applyAlignment="1" applyProtection="1">
      <alignment horizontal="center"/>
      <protection locked="0"/>
    </xf>
    <xf numFmtId="1" fontId="0" fillId="0" borderId="0" xfId="17" applyNumberFormat="1" applyFont="1" applyFill="1" applyAlignment="1" applyProtection="1">
      <alignment horizontal="center" vertical="center"/>
      <protection locked="0"/>
    </xf>
    <xf numFmtId="0" fontId="4" fillId="4" borderId="2" xfId="1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horizontal="center"/>
      <protection locked="0"/>
    </xf>
    <xf numFmtId="0" fontId="4" fillId="4" borderId="3" xfId="0" applyFont="1" applyFill="1" applyBorder="1" applyAlignment="1" applyProtection="1">
      <alignment vertical="center" wrapText="1"/>
      <protection locked="0"/>
    </xf>
    <xf numFmtId="43" fontId="0" fillId="0" borderId="0" xfId="17" applyFont="1" applyFill="1" applyAlignment="1" applyProtection="1">
      <protection locked="0"/>
    </xf>
    <xf numFmtId="43" fontId="0" fillId="0" borderId="0" xfId="17" applyFont="1" applyFill="1" applyAlignment="1"/>
    <xf numFmtId="43" fontId="0" fillId="0" borderId="0" xfId="0" applyNumberFormat="1" applyFont="1" applyAlignment="1" applyProtection="1">
      <protection locked="0"/>
    </xf>
    <xf numFmtId="4" fontId="0" fillId="0" borderId="0" xfId="0" applyNumberFormat="1" applyFont="1" applyAlignment="1" applyProtection="1">
      <protection locked="0"/>
    </xf>
    <xf numFmtId="43" fontId="0" fillId="0" borderId="0" xfId="17" applyFont="1" applyAlignment="1" applyProtection="1">
      <protection locked="0"/>
    </xf>
    <xf numFmtId="0" fontId="4" fillId="4" borderId="2" xfId="0" applyFont="1" applyFill="1" applyBorder="1" applyAlignment="1" applyProtection="1">
      <alignment vertical="center" wrapText="1"/>
      <protection locked="0"/>
    </xf>
    <xf numFmtId="0" fontId="4" fillId="4" borderId="1" xfId="16" applyFont="1" applyFill="1" applyBorder="1" applyAlignment="1" applyProtection="1">
      <alignment horizontal="left" vertical="center" wrapText="1"/>
      <protection locked="0"/>
    </xf>
    <xf numFmtId="0" fontId="4" fillId="4" borderId="5" xfId="16" applyFont="1" applyFill="1" applyBorder="1" applyAlignment="1" applyProtection="1">
      <alignment horizontal="left" vertical="center" wrapText="1"/>
      <protection locked="0"/>
    </xf>
    <xf numFmtId="0" fontId="9" fillId="0" borderId="0" xfId="8" applyFont="1" applyFill="1" applyAlignment="1" applyProtection="1">
      <alignment horizontal="center" vertical="center"/>
      <protection locked="0"/>
    </xf>
    <xf numFmtId="43" fontId="0" fillId="0" borderId="0" xfId="0" applyNumberFormat="1" applyFont="1" applyFill="1" applyProtection="1">
      <protection locked="0"/>
    </xf>
    <xf numFmtId="4" fontId="0" fillId="0" borderId="0" xfId="0" applyNumberFormat="1" applyFont="1" applyFill="1" applyProtection="1">
      <protection locked="0"/>
    </xf>
    <xf numFmtId="0" fontId="4" fillId="4" borderId="6" xfId="0" applyFont="1" applyFill="1" applyBorder="1" applyAlignment="1" applyProtection="1">
      <alignment horizontal="center" wrapText="1"/>
      <protection locked="0"/>
    </xf>
    <xf numFmtId="0" fontId="4" fillId="4" borderId="6" xfId="0" applyFont="1" applyFill="1" applyBorder="1" applyAlignment="1" applyProtection="1">
      <alignment horizontal="left"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abSelected="1" zoomScaleNormal="100" workbookViewId="0">
      <selection activeCell="G14" sqref="G14"/>
    </sheetView>
  </sheetViews>
  <sheetFormatPr baseColWidth="10" defaultRowHeight="11.25" x14ac:dyDescent="0.2"/>
  <cols>
    <col min="1" max="1" width="22.1640625" style="34" customWidth="1"/>
    <col min="2" max="2" width="26.33203125" style="39" bestFit="1" customWidth="1"/>
    <col min="3" max="3" width="35.33203125" style="39" bestFit="1" customWidth="1"/>
    <col min="4" max="4" width="11.1640625" style="40" bestFit="1" customWidth="1"/>
    <col min="5" max="5" width="15" style="30" bestFit="1" customWidth="1"/>
    <col min="6" max="6" width="16.5" style="43" bestFit="1" customWidth="1"/>
    <col min="7" max="7" width="14.1640625" style="15" customWidth="1"/>
    <col min="8" max="9" width="13.33203125" style="42" customWidth="1"/>
    <col min="10" max="10" width="13.33203125" style="34" customWidth="1"/>
    <col min="11" max="11" width="54.1640625" style="3" customWidth="1"/>
    <col min="12" max="15" width="11.83203125" style="3" customWidth="1"/>
    <col min="16" max="16384" width="12" style="15"/>
  </cols>
  <sheetData>
    <row r="1" spans="1:15" s="16" customFormat="1" ht="35.1" customHeight="1" x14ac:dyDescent="0.2">
      <c r="A1" s="65" t="s">
        <v>66</v>
      </c>
      <c r="B1" s="66"/>
      <c r="C1" s="65"/>
      <c r="D1" s="65"/>
      <c r="E1" s="65"/>
      <c r="F1" s="65"/>
      <c r="G1" s="65"/>
      <c r="H1" s="65"/>
      <c r="I1" s="65"/>
      <c r="J1" s="65"/>
      <c r="K1" s="65"/>
      <c r="L1" s="65"/>
      <c r="M1" s="65"/>
      <c r="N1" s="65"/>
      <c r="O1" s="65"/>
    </row>
    <row r="2" spans="1:15" s="50" customFormat="1" ht="12.75" customHeight="1" x14ac:dyDescent="0.2">
      <c r="A2" s="26"/>
      <c r="B2" s="60"/>
      <c r="C2" s="26"/>
      <c r="D2" s="27"/>
      <c r="E2" s="59"/>
      <c r="F2" s="53" t="s">
        <v>2</v>
      </c>
      <c r="G2" s="48"/>
      <c r="H2" s="67" t="s">
        <v>8</v>
      </c>
      <c r="I2" s="68"/>
      <c r="J2" s="68"/>
      <c r="K2" s="69"/>
      <c r="L2" s="49" t="s">
        <v>15</v>
      </c>
      <c r="M2" s="48"/>
      <c r="N2" s="47" t="s">
        <v>14</v>
      </c>
      <c r="O2" s="11"/>
    </row>
    <row r="3" spans="1:15" s="50" customFormat="1" ht="21.95" customHeight="1" x14ac:dyDescent="0.2">
      <c r="A3" s="28" t="s">
        <v>16</v>
      </c>
      <c r="B3" s="61" t="s">
        <v>0</v>
      </c>
      <c r="C3" s="28" t="s">
        <v>5</v>
      </c>
      <c r="D3" s="29" t="s">
        <v>1</v>
      </c>
      <c r="E3" s="12" t="s">
        <v>3</v>
      </c>
      <c r="F3" s="12" t="s">
        <v>4</v>
      </c>
      <c r="G3" s="12" t="s">
        <v>6</v>
      </c>
      <c r="H3" s="12" t="s">
        <v>9</v>
      </c>
      <c r="I3" s="12" t="s">
        <v>4</v>
      </c>
      <c r="J3" s="12" t="s">
        <v>7</v>
      </c>
      <c r="K3" s="12" t="s">
        <v>40</v>
      </c>
      <c r="L3" s="12" t="s">
        <v>10</v>
      </c>
      <c r="M3" s="12" t="s">
        <v>11</v>
      </c>
      <c r="N3" s="13" t="s">
        <v>12</v>
      </c>
      <c r="O3" s="13" t="s">
        <v>13</v>
      </c>
    </row>
    <row r="4" spans="1:15" x14ac:dyDescent="0.2">
      <c r="A4" s="33" t="s">
        <v>101</v>
      </c>
      <c r="B4" s="36" t="s">
        <v>51</v>
      </c>
      <c r="C4" s="35" t="s">
        <v>48</v>
      </c>
      <c r="D4" s="37" t="s">
        <v>68</v>
      </c>
      <c r="E4" s="22">
        <v>14500000</v>
      </c>
      <c r="F4" s="22">
        <v>14500000</v>
      </c>
      <c r="G4" s="14">
        <v>0</v>
      </c>
      <c r="H4" s="33">
        <v>15</v>
      </c>
      <c r="I4" s="33">
        <v>15</v>
      </c>
      <c r="J4" s="33">
        <v>0</v>
      </c>
      <c r="K4" s="15" t="s">
        <v>70</v>
      </c>
      <c r="L4" s="17">
        <f>IFERROR(G4/E4,0%)</f>
        <v>0</v>
      </c>
      <c r="M4" s="17">
        <f>IFERROR(G4/F4,0%)</f>
        <v>0</v>
      </c>
      <c r="N4" s="17">
        <f>IFERROR(J4/H4,0%)</f>
        <v>0</v>
      </c>
      <c r="O4" s="17">
        <f>IFERROR(J4/I4,0%)</f>
        <v>0</v>
      </c>
    </row>
    <row r="5" spans="1:15" x14ac:dyDescent="0.2">
      <c r="A5" s="33" t="s">
        <v>101</v>
      </c>
      <c r="B5" s="36" t="s">
        <v>51</v>
      </c>
      <c r="C5" s="35" t="s">
        <v>48</v>
      </c>
      <c r="D5" s="37" t="s">
        <v>68</v>
      </c>
      <c r="E5" s="22">
        <v>2000000</v>
      </c>
      <c r="F5" s="22">
        <v>2000000</v>
      </c>
      <c r="G5" s="14">
        <v>0</v>
      </c>
      <c r="H5" s="33">
        <v>15</v>
      </c>
      <c r="I5" s="33">
        <v>15</v>
      </c>
      <c r="J5" s="33">
        <v>0</v>
      </c>
      <c r="K5" s="18" t="s">
        <v>71</v>
      </c>
      <c r="L5" s="17">
        <f t="shared" ref="L5:L45" si="0">IFERROR(G5/E5,0%)</f>
        <v>0</v>
      </c>
      <c r="M5" s="17">
        <f t="shared" ref="M5:M45" si="1">IFERROR(G5/F5,0%)</f>
        <v>0</v>
      </c>
      <c r="N5" s="17">
        <f t="shared" ref="N5:N45" si="2">IFERROR(J5/H5,0%)</f>
        <v>0</v>
      </c>
      <c r="O5" s="17">
        <f t="shared" ref="O5:O45" si="3">IFERROR(J5/I5,0%)</f>
        <v>0</v>
      </c>
    </row>
    <row r="6" spans="1:15" x14ac:dyDescent="0.2">
      <c r="A6" s="33" t="s">
        <v>101</v>
      </c>
      <c r="B6" s="36" t="s">
        <v>51</v>
      </c>
      <c r="C6" s="35" t="s">
        <v>48</v>
      </c>
      <c r="D6" s="37" t="s">
        <v>68</v>
      </c>
      <c r="E6" s="22">
        <v>2800000</v>
      </c>
      <c r="F6" s="22">
        <v>2800000</v>
      </c>
      <c r="G6" s="14">
        <v>0</v>
      </c>
      <c r="H6" s="33">
        <v>20</v>
      </c>
      <c r="I6" s="33">
        <v>20</v>
      </c>
      <c r="J6" s="33">
        <v>0</v>
      </c>
      <c r="K6" s="18" t="s">
        <v>72</v>
      </c>
      <c r="L6" s="17">
        <f t="shared" si="0"/>
        <v>0</v>
      </c>
      <c r="M6" s="17">
        <f t="shared" si="1"/>
        <v>0</v>
      </c>
      <c r="N6" s="17">
        <f t="shared" si="2"/>
        <v>0</v>
      </c>
      <c r="O6" s="17">
        <f t="shared" si="3"/>
        <v>0</v>
      </c>
    </row>
    <row r="7" spans="1:15" x14ac:dyDescent="0.2">
      <c r="A7" s="33" t="s">
        <v>101</v>
      </c>
      <c r="B7" s="36" t="s">
        <v>51</v>
      </c>
      <c r="C7" s="35" t="s">
        <v>48</v>
      </c>
      <c r="D7" s="37" t="s">
        <v>68</v>
      </c>
      <c r="E7" s="22">
        <v>1000000</v>
      </c>
      <c r="F7" s="22">
        <v>1000000</v>
      </c>
      <c r="G7" s="14">
        <v>0</v>
      </c>
      <c r="H7" s="33">
        <v>5</v>
      </c>
      <c r="I7" s="33">
        <v>5</v>
      </c>
      <c r="J7" s="33">
        <v>0</v>
      </c>
      <c r="K7" s="18" t="s">
        <v>73</v>
      </c>
      <c r="L7" s="17">
        <f t="shared" si="0"/>
        <v>0</v>
      </c>
      <c r="M7" s="17">
        <f t="shared" si="1"/>
        <v>0</v>
      </c>
      <c r="N7" s="17">
        <f t="shared" si="2"/>
        <v>0</v>
      </c>
      <c r="O7" s="17">
        <f t="shared" si="3"/>
        <v>0</v>
      </c>
    </row>
    <row r="8" spans="1:15" x14ac:dyDescent="0.2">
      <c r="A8" s="33" t="s">
        <v>101</v>
      </c>
      <c r="B8" s="36" t="s">
        <v>51</v>
      </c>
      <c r="C8" s="35" t="s">
        <v>48</v>
      </c>
      <c r="D8" s="37" t="s">
        <v>68</v>
      </c>
      <c r="E8" s="22">
        <v>4700000</v>
      </c>
      <c r="F8" s="22">
        <v>4700000</v>
      </c>
      <c r="G8" s="19">
        <v>0</v>
      </c>
      <c r="H8" s="33">
        <v>4</v>
      </c>
      <c r="I8" s="33">
        <v>4</v>
      </c>
      <c r="J8" s="33">
        <v>0</v>
      </c>
      <c r="K8" s="15" t="s">
        <v>74</v>
      </c>
      <c r="L8" s="17">
        <f t="shared" si="0"/>
        <v>0</v>
      </c>
      <c r="M8" s="17">
        <f t="shared" si="1"/>
        <v>0</v>
      </c>
      <c r="N8" s="17">
        <f t="shared" si="2"/>
        <v>0</v>
      </c>
      <c r="O8" s="17">
        <f t="shared" si="3"/>
        <v>0</v>
      </c>
    </row>
    <row r="9" spans="1:15" x14ac:dyDescent="0.2">
      <c r="A9" s="33" t="s">
        <v>101</v>
      </c>
      <c r="B9" s="36" t="s">
        <v>51</v>
      </c>
      <c r="C9" s="35" t="s">
        <v>48</v>
      </c>
      <c r="D9" s="37" t="s">
        <v>68</v>
      </c>
      <c r="E9" s="22">
        <v>0</v>
      </c>
      <c r="F9" s="55">
        <v>1778714.67</v>
      </c>
      <c r="G9" s="14">
        <v>412590.82</v>
      </c>
      <c r="H9" s="33">
        <v>0</v>
      </c>
      <c r="I9" s="33">
        <v>1</v>
      </c>
      <c r="J9" s="33">
        <v>0</v>
      </c>
      <c r="K9" s="15" t="s">
        <v>75</v>
      </c>
      <c r="L9" s="17">
        <f t="shared" si="0"/>
        <v>0</v>
      </c>
      <c r="M9" s="17">
        <f t="shared" si="1"/>
        <v>0.23196009284614491</v>
      </c>
      <c r="N9" s="17">
        <f>IFERROR(J9/I9,0%)</f>
        <v>0</v>
      </c>
      <c r="O9" s="17">
        <f>IFERROR(J9/#REF!,0%)</f>
        <v>0</v>
      </c>
    </row>
    <row r="10" spans="1:15" x14ac:dyDescent="0.2">
      <c r="A10" s="33" t="s">
        <v>101</v>
      </c>
      <c r="B10" s="36" t="s">
        <v>51</v>
      </c>
      <c r="C10" s="35" t="s">
        <v>48</v>
      </c>
      <c r="D10" s="37" t="s">
        <v>68</v>
      </c>
      <c r="E10" s="22">
        <v>0</v>
      </c>
      <c r="F10" s="55">
        <v>1005750</v>
      </c>
      <c r="G10" s="14">
        <v>0</v>
      </c>
      <c r="H10" s="33">
        <v>0</v>
      </c>
      <c r="I10" s="33">
        <v>1</v>
      </c>
      <c r="J10" s="33">
        <v>0</v>
      </c>
      <c r="K10" s="18" t="s">
        <v>76</v>
      </c>
      <c r="L10" s="17">
        <f t="shared" si="0"/>
        <v>0</v>
      </c>
      <c r="M10" s="17">
        <f t="shared" si="1"/>
        <v>0</v>
      </c>
      <c r="N10" s="17">
        <f>IFERROR(J10/I10,0%)</f>
        <v>0</v>
      </c>
      <c r="O10" s="17">
        <f>IFERROR(J10/#REF!,0%)</f>
        <v>0</v>
      </c>
    </row>
    <row r="11" spans="1:15" x14ac:dyDescent="0.2">
      <c r="A11" s="33" t="s">
        <v>101</v>
      </c>
      <c r="B11" s="36" t="s">
        <v>51</v>
      </c>
      <c r="C11" s="35" t="s">
        <v>48</v>
      </c>
      <c r="D11" s="37" t="s">
        <v>68</v>
      </c>
      <c r="E11" s="22">
        <v>0</v>
      </c>
      <c r="F11" s="55">
        <v>6703115.1699999999</v>
      </c>
      <c r="G11" s="14">
        <v>112500</v>
      </c>
      <c r="H11" s="33">
        <v>0</v>
      </c>
      <c r="I11" s="33">
        <v>11</v>
      </c>
      <c r="J11" s="33">
        <v>0</v>
      </c>
      <c r="K11" s="20" t="s">
        <v>54</v>
      </c>
      <c r="L11" s="17">
        <f t="shared" si="0"/>
        <v>0</v>
      </c>
      <c r="M11" s="17">
        <f t="shared" si="1"/>
        <v>1.6783241395507756E-2</v>
      </c>
      <c r="N11" s="17">
        <f>IFERROR(J11/I11,0%)</f>
        <v>0</v>
      </c>
      <c r="O11" s="17">
        <f>IFERROR(J11/#REF!,0%)</f>
        <v>0</v>
      </c>
    </row>
    <row r="12" spans="1:15" x14ac:dyDescent="0.2">
      <c r="A12" s="33" t="s">
        <v>101</v>
      </c>
      <c r="B12" s="36" t="s">
        <v>51</v>
      </c>
      <c r="C12" s="35" t="s">
        <v>48</v>
      </c>
      <c r="D12" s="37" t="s">
        <v>68</v>
      </c>
      <c r="E12" s="22">
        <v>0</v>
      </c>
      <c r="F12" s="55">
        <v>1894500</v>
      </c>
      <c r="G12" s="14">
        <v>1844500</v>
      </c>
      <c r="H12" s="33">
        <v>0</v>
      </c>
      <c r="I12" s="33">
        <v>8</v>
      </c>
      <c r="J12" s="33">
        <v>7</v>
      </c>
      <c r="K12" s="15" t="s">
        <v>46</v>
      </c>
      <c r="L12" s="17">
        <f t="shared" si="0"/>
        <v>0</v>
      </c>
      <c r="M12" s="17">
        <f t="shared" si="1"/>
        <v>0.97360781208762204</v>
      </c>
      <c r="N12" s="17">
        <f>IFERROR(J12/I12,0%)</f>
        <v>0.875</v>
      </c>
      <c r="O12" s="17">
        <f>IFERROR(J12/#REF!,0%)</f>
        <v>0</v>
      </c>
    </row>
    <row r="13" spans="1:15" x14ac:dyDescent="0.2">
      <c r="A13" s="33" t="s">
        <v>99</v>
      </c>
      <c r="B13" s="36" t="s">
        <v>63</v>
      </c>
      <c r="C13" s="35" t="s">
        <v>64</v>
      </c>
      <c r="D13" s="37" t="s">
        <v>67</v>
      </c>
      <c r="E13" s="22">
        <v>0</v>
      </c>
      <c r="F13" s="55">
        <v>897840</v>
      </c>
      <c r="G13" s="55">
        <v>897840</v>
      </c>
      <c r="H13" s="41">
        <v>0</v>
      </c>
      <c r="I13" s="44">
        <v>3</v>
      </c>
      <c r="J13" s="33">
        <v>3</v>
      </c>
      <c r="K13" s="20" t="s">
        <v>77</v>
      </c>
      <c r="L13" s="17">
        <f t="shared" si="0"/>
        <v>0</v>
      </c>
      <c r="M13" s="17">
        <f t="shared" si="1"/>
        <v>1</v>
      </c>
      <c r="N13" s="17">
        <f t="shared" si="2"/>
        <v>0</v>
      </c>
      <c r="O13" s="17">
        <f t="shared" si="3"/>
        <v>1</v>
      </c>
    </row>
    <row r="14" spans="1:15" x14ac:dyDescent="0.2">
      <c r="A14" s="33" t="s">
        <v>102</v>
      </c>
      <c r="B14" s="36" t="s">
        <v>42</v>
      </c>
      <c r="C14" s="35" t="s">
        <v>49</v>
      </c>
      <c r="D14" s="37" t="s">
        <v>68</v>
      </c>
      <c r="E14" s="22">
        <v>836169.23</v>
      </c>
      <c r="F14" s="22">
        <v>836169.23</v>
      </c>
      <c r="G14" s="19">
        <v>0</v>
      </c>
      <c r="H14" s="41">
        <v>64</v>
      </c>
      <c r="I14" s="44">
        <v>64</v>
      </c>
      <c r="J14" s="46">
        <v>0</v>
      </c>
      <c r="K14" s="20" t="s">
        <v>78</v>
      </c>
      <c r="L14" s="17">
        <f t="shared" si="0"/>
        <v>0</v>
      </c>
      <c r="M14" s="17">
        <f t="shared" si="1"/>
        <v>0</v>
      </c>
      <c r="N14" s="17">
        <f t="shared" si="2"/>
        <v>0</v>
      </c>
      <c r="O14" s="17">
        <f t="shared" si="3"/>
        <v>0</v>
      </c>
    </row>
    <row r="15" spans="1:15" x14ac:dyDescent="0.2">
      <c r="A15" s="33" t="s">
        <v>102</v>
      </c>
      <c r="B15" s="36" t="s">
        <v>42</v>
      </c>
      <c r="C15" s="35" t="s">
        <v>49</v>
      </c>
      <c r="D15" s="37" t="s">
        <v>68</v>
      </c>
      <c r="E15" s="22">
        <v>427859.12</v>
      </c>
      <c r="F15" s="22">
        <v>427859.12</v>
      </c>
      <c r="G15" s="19">
        <v>0</v>
      </c>
      <c r="H15" s="41">
        <v>32</v>
      </c>
      <c r="I15" s="44">
        <v>32</v>
      </c>
      <c r="J15" s="46">
        <v>0</v>
      </c>
      <c r="K15" s="20" t="s">
        <v>78</v>
      </c>
      <c r="L15" s="17">
        <f t="shared" si="0"/>
        <v>0</v>
      </c>
      <c r="M15" s="17">
        <f t="shared" si="1"/>
        <v>0</v>
      </c>
      <c r="N15" s="17">
        <f t="shared" si="2"/>
        <v>0</v>
      </c>
      <c r="O15" s="17">
        <f t="shared" si="3"/>
        <v>0</v>
      </c>
    </row>
    <row r="16" spans="1:15" x14ac:dyDescent="0.2">
      <c r="A16" s="33" t="s">
        <v>102</v>
      </c>
      <c r="B16" s="36" t="s">
        <v>42</v>
      </c>
      <c r="C16" s="35" t="s">
        <v>49</v>
      </c>
      <c r="D16" s="37" t="s">
        <v>68</v>
      </c>
      <c r="E16" s="22">
        <v>1747260.28</v>
      </c>
      <c r="F16" s="22">
        <v>1747260.28</v>
      </c>
      <c r="G16" s="19">
        <v>0</v>
      </c>
      <c r="H16" s="41">
        <v>64</v>
      </c>
      <c r="I16" s="44">
        <v>64</v>
      </c>
      <c r="J16" s="46">
        <v>0</v>
      </c>
      <c r="K16" s="20" t="s">
        <v>78</v>
      </c>
      <c r="L16" s="17">
        <f t="shared" si="0"/>
        <v>0</v>
      </c>
      <c r="M16" s="17">
        <f t="shared" si="1"/>
        <v>0</v>
      </c>
      <c r="N16" s="17">
        <f t="shared" si="2"/>
        <v>0</v>
      </c>
      <c r="O16" s="17">
        <f t="shared" si="3"/>
        <v>0</v>
      </c>
    </row>
    <row r="17" spans="1:15" x14ac:dyDescent="0.2">
      <c r="A17" s="33" t="s">
        <v>102</v>
      </c>
      <c r="B17" s="36" t="s">
        <v>42</v>
      </c>
      <c r="C17" s="35" t="s">
        <v>49</v>
      </c>
      <c r="D17" s="37" t="s">
        <v>68</v>
      </c>
      <c r="E17" s="22">
        <v>2330854.8199999998</v>
      </c>
      <c r="F17" s="22">
        <v>2330854.8199999998</v>
      </c>
      <c r="G17" s="19">
        <v>0</v>
      </c>
      <c r="H17" s="41">
        <v>124</v>
      </c>
      <c r="I17" s="44">
        <v>124</v>
      </c>
      <c r="J17" s="46">
        <v>0</v>
      </c>
      <c r="K17" s="20" t="s">
        <v>78</v>
      </c>
      <c r="L17" s="17">
        <f t="shared" si="0"/>
        <v>0</v>
      </c>
      <c r="M17" s="17">
        <f t="shared" si="1"/>
        <v>0</v>
      </c>
      <c r="N17" s="17">
        <f t="shared" si="2"/>
        <v>0</v>
      </c>
      <c r="O17" s="17">
        <f t="shared" si="3"/>
        <v>0</v>
      </c>
    </row>
    <row r="18" spans="1:15" x14ac:dyDescent="0.2">
      <c r="A18" s="33" t="s">
        <v>102</v>
      </c>
      <c r="B18" s="36" t="s">
        <v>42</v>
      </c>
      <c r="C18" s="35" t="s">
        <v>49</v>
      </c>
      <c r="D18" s="37" t="s">
        <v>68</v>
      </c>
      <c r="E18" s="22">
        <v>1500000</v>
      </c>
      <c r="F18" s="22">
        <v>1500000</v>
      </c>
      <c r="G18" s="14">
        <v>0</v>
      </c>
      <c r="H18" s="41">
        <v>138</v>
      </c>
      <c r="I18" s="45">
        <v>138</v>
      </c>
      <c r="J18" s="33">
        <v>0</v>
      </c>
      <c r="K18" s="18" t="s">
        <v>79</v>
      </c>
      <c r="L18" s="17">
        <f t="shared" si="0"/>
        <v>0</v>
      </c>
      <c r="M18" s="17">
        <f t="shared" si="1"/>
        <v>0</v>
      </c>
      <c r="N18" s="17">
        <f t="shared" si="2"/>
        <v>0</v>
      </c>
      <c r="O18" s="17">
        <f t="shared" si="3"/>
        <v>0</v>
      </c>
    </row>
    <row r="19" spans="1:15" x14ac:dyDescent="0.2">
      <c r="A19" s="33" t="s">
        <v>102</v>
      </c>
      <c r="B19" s="36" t="s">
        <v>42</v>
      </c>
      <c r="C19" s="35" t="s">
        <v>49</v>
      </c>
      <c r="D19" s="37" t="s">
        <v>68</v>
      </c>
      <c r="E19" s="22">
        <v>0</v>
      </c>
      <c r="F19" s="54">
        <v>232343.09</v>
      </c>
      <c r="G19" s="54">
        <v>232343.09</v>
      </c>
      <c r="H19" s="41">
        <v>0</v>
      </c>
      <c r="I19" s="45">
        <v>48</v>
      </c>
      <c r="J19" s="33">
        <v>48</v>
      </c>
      <c r="K19" s="18" t="s">
        <v>80</v>
      </c>
      <c r="L19" s="17">
        <f t="shared" si="0"/>
        <v>0</v>
      </c>
      <c r="M19" s="17">
        <f t="shared" si="1"/>
        <v>1</v>
      </c>
      <c r="N19" s="17">
        <f t="shared" si="2"/>
        <v>0</v>
      </c>
      <c r="O19" s="17">
        <f t="shared" si="3"/>
        <v>1</v>
      </c>
    </row>
    <row r="20" spans="1:15" x14ac:dyDescent="0.2">
      <c r="A20" s="33" t="s">
        <v>102</v>
      </c>
      <c r="B20" s="36" t="s">
        <v>42</v>
      </c>
      <c r="C20" s="35" t="s">
        <v>49</v>
      </c>
      <c r="D20" s="37" t="s">
        <v>68</v>
      </c>
      <c r="E20" s="22">
        <v>0</v>
      </c>
      <c r="F20" s="54">
        <v>499626.02</v>
      </c>
      <c r="G20" s="54">
        <v>499626.02</v>
      </c>
      <c r="H20" s="41">
        <v>0</v>
      </c>
      <c r="I20" s="45">
        <v>88</v>
      </c>
      <c r="J20" s="33">
        <v>88</v>
      </c>
      <c r="K20" s="18" t="s">
        <v>80</v>
      </c>
      <c r="L20" s="17">
        <f t="shared" si="0"/>
        <v>0</v>
      </c>
      <c r="M20" s="17">
        <f t="shared" si="1"/>
        <v>1</v>
      </c>
      <c r="N20" s="17">
        <f t="shared" si="2"/>
        <v>0</v>
      </c>
      <c r="O20" s="17">
        <f t="shared" si="3"/>
        <v>1</v>
      </c>
    </row>
    <row r="21" spans="1:15" x14ac:dyDescent="0.2">
      <c r="A21" s="33" t="s">
        <v>102</v>
      </c>
      <c r="B21" s="36" t="s">
        <v>42</v>
      </c>
      <c r="C21" s="35" t="s">
        <v>49</v>
      </c>
      <c r="D21" s="37" t="s">
        <v>68</v>
      </c>
      <c r="E21" s="22">
        <v>0</v>
      </c>
      <c r="F21" s="54">
        <v>249988.85</v>
      </c>
      <c r="G21" s="14">
        <v>0</v>
      </c>
      <c r="H21" s="41">
        <v>0</v>
      </c>
      <c r="I21" s="44">
        <v>1</v>
      </c>
      <c r="J21" s="33">
        <v>0</v>
      </c>
      <c r="K21" s="18" t="s">
        <v>81</v>
      </c>
      <c r="L21" s="17">
        <f t="shared" si="0"/>
        <v>0</v>
      </c>
      <c r="M21" s="17">
        <f t="shared" si="1"/>
        <v>0</v>
      </c>
      <c r="N21" s="17">
        <f t="shared" si="2"/>
        <v>0</v>
      </c>
      <c r="O21" s="17">
        <f t="shared" si="3"/>
        <v>0</v>
      </c>
    </row>
    <row r="22" spans="1:15" x14ac:dyDescent="0.2">
      <c r="A22" s="33" t="s">
        <v>102</v>
      </c>
      <c r="B22" s="36" t="s">
        <v>42</v>
      </c>
      <c r="C22" s="35" t="s">
        <v>49</v>
      </c>
      <c r="D22" s="37" t="s">
        <v>68</v>
      </c>
      <c r="E22" s="22">
        <v>0</v>
      </c>
      <c r="F22" s="54">
        <v>4043675.06</v>
      </c>
      <c r="G22" s="14">
        <v>2899588.79</v>
      </c>
      <c r="H22" s="41">
        <v>0</v>
      </c>
      <c r="I22" s="45">
        <v>81</v>
      </c>
      <c r="J22" s="33">
        <v>40</v>
      </c>
      <c r="K22" s="18" t="s">
        <v>82</v>
      </c>
      <c r="L22" s="17">
        <f t="shared" si="0"/>
        <v>0</v>
      </c>
      <c r="M22" s="17">
        <f t="shared" si="1"/>
        <v>0.71706770375362461</v>
      </c>
      <c r="N22" s="17">
        <f t="shared" si="2"/>
        <v>0</v>
      </c>
      <c r="O22" s="17">
        <f t="shared" si="3"/>
        <v>0.49382716049382713</v>
      </c>
    </row>
    <row r="23" spans="1:15" x14ac:dyDescent="0.2">
      <c r="A23" s="33" t="s">
        <v>102</v>
      </c>
      <c r="B23" s="36" t="s">
        <v>42</v>
      </c>
      <c r="C23" s="35" t="s">
        <v>49</v>
      </c>
      <c r="D23" s="37" t="s">
        <v>68</v>
      </c>
      <c r="E23" s="22">
        <v>0</v>
      </c>
      <c r="F23" s="54">
        <v>2695783.37</v>
      </c>
      <c r="G23" s="14">
        <v>255915</v>
      </c>
      <c r="H23" s="41">
        <v>0</v>
      </c>
      <c r="I23" s="45">
        <v>103</v>
      </c>
      <c r="J23" s="33">
        <v>12</v>
      </c>
      <c r="K23" s="18" t="s">
        <v>82</v>
      </c>
      <c r="L23" s="17">
        <f t="shared" si="0"/>
        <v>0</v>
      </c>
      <c r="M23" s="17">
        <f t="shared" si="1"/>
        <v>9.4931589402897754E-2</v>
      </c>
      <c r="N23" s="17">
        <f t="shared" si="2"/>
        <v>0</v>
      </c>
      <c r="O23" s="17">
        <f t="shared" si="3"/>
        <v>0.11650485436893204</v>
      </c>
    </row>
    <row r="24" spans="1:15" x14ac:dyDescent="0.2">
      <c r="A24" s="33" t="s">
        <v>100</v>
      </c>
      <c r="B24" s="36" t="s">
        <v>45</v>
      </c>
      <c r="C24" s="35" t="s">
        <v>59</v>
      </c>
      <c r="D24" s="37" t="s">
        <v>67</v>
      </c>
      <c r="E24" s="22">
        <v>1000000</v>
      </c>
      <c r="F24" s="22">
        <v>1000000</v>
      </c>
      <c r="G24" s="38">
        <v>0</v>
      </c>
      <c r="H24" s="41">
        <v>0</v>
      </c>
      <c r="I24" s="45">
        <v>85</v>
      </c>
      <c r="J24" s="33">
        <v>0</v>
      </c>
      <c r="K24" s="18" t="s">
        <v>83</v>
      </c>
      <c r="L24" s="17">
        <f t="shared" si="0"/>
        <v>0</v>
      </c>
      <c r="M24" s="17">
        <f t="shared" si="1"/>
        <v>0</v>
      </c>
      <c r="N24" s="17">
        <f t="shared" si="2"/>
        <v>0</v>
      </c>
      <c r="O24" s="17">
        <f t="shared" si="3"/>
        <v>0</v>
      </c>
    </row>
    <row r="25" spans="1:15" x14ac:dyDescent="0.2">
      <c r="A25" s="33" t="s">
        <v>100</v>
      </c>
      <c r="B25" s="36" t="s">
        <v>45</v>
      </c>
      <c r="C25" s="35" t="s">
        <v>59</v>
      </c>
      <c r="D25" s="37" t="s">
        <v>67</v>
      </c>
      <c r="E25" s="22">
        <v>500000</v>
      </c>
      <c r="F25" s="22">
        <v>500000</v>
      </c>
      <c r="G25" s="38">
        <v>0</v>
      </c>
      <c r="H25" s="41">
        <v>0</v>
      </c>
      <c r="I25" s="45">
        <v>30</v>
      </c>
      <c r="J25" s="33">
        <v>0</v>
      </c>
      <c r="K25" s="18" t="s">
        <v>84</v>
      </c>
      <c r="L25" s="17">
        <f t="shared" si="0"/>
        <v>0</v>
      </c>
      <c r="M25" s="17">
        <f t="shared" si="1"/>
        <v>0</v>
      </c>
      <c r="N25" s="17">
        <f t="shared" si="2"/>
        <v>0</v>
      </c>
      <c r="O25" s="17">
        <f t="shared" si="3"/>
        <v>0</v>
      </c>
    </row>
    <row r="26" spans="1:15" s="21" customFormat="1" x14ac:dyDescent="0.2">
      <c r="A26" s="33" t="s">
        <v>95</v>
      </c>
      <c r="B26" s="36" t="s">
        <v>52</v>
      </c>
      <c r="C26" s="35" t="s">
        <v>60</v>
      </c>
      <c r="D26" s="37" t="s">
        <v>69</v>
      </c>
      <c r="E26" s="22">
        <v>1500000</v>
      </c>
      <c r="F26" s="22">
        <v>1500000</v>
      </c>
      <c r="G26" s="22">
        <v>0</v>
      </c>
      <c r="H26" s="51">
        <v>2</v>
      </c>
      <c r="I26" s="51">
        <v>2</v>
      </c>
      <c r="J26" s="33">
        <v>0</v>
      </c>
      <c r="K26" s="23" t="s">
        <v>85</v>
      </c>
      <c r="L26" s="24">
        <f t="shared" si="0"/>
        <v>0</v>
      </c>
      <c r="M26" s="24">
        <f t="shared" si="1"/>
        <v>0</v>
      </c>
      <c r="N26" s="24">
        <f t="shared" si="2"/>
        <v>0</v>
      </c>
      <c r="O26" s="24">
        <f t="shared" si="3"/>
        <v>0</v>
      </c>
    </row>
    <row r="27" spans="1:15" s="21" customFormat="1" x14ac:dyDescent="0.2">
      <c r="A27" s="33" t="s">
        <v>95</v>
      </c>
      <c r="B27" s="36" t="s">
        <v>52</v>
      </c>
      <c r="C27" s="35" t="s">
        <v>60</v>
      </c>
      <c r="D27" s="37" t="s">
        <v>69</v>
      </c>
      <c r="E27" s="22">
        <v>0</v>
      </c>
      <c r="F27" s="25">
        <v>4000000</v>
      </c>
      <c r="G27" s="22">
        <v>0</v>
      </c>
      <c r="H27" s="33">
        <v>1</v>
      </c>
      <c r="I27" s="33">
        <v>1</v>
      </c>
      <c r="J27" s="33">
        <v>0</v>
      </c>
      <c r="K27" s="21" t="s">
        <v>55</v>
      </c>
      <c r="L27" s="24">
        <f t="shared" si="0"/>
        <v>0</v>
      </c>
      <c r="M27" s="24">
        <f t="shared" si="1"/>
        <v>0</v>
      </c>
      <c r="N27" s="24">
        <f t="shared" si="2"/>
        <v>0</v>
      </c>
      <c r="O27" s="24">
        <f t="shared" si="3"/>
        <v>0</v>
      </c>
    </row>
    <row r="28" spans="1:15" s="21" customFormat="1" x14ac:dyDescent="0.2">
      <c r="A28" s="33" t="s">
        <v>95</v>
      </c>
      <c r="B28" s="36" t="s">
        <v>52</v>
      </c>
      <c r="C28" s="35" t="s">
        <v>60</v>
      </c>
      <c r="D28" s="37" t="s">
        <v>69</v>
      </c>
      <c r="E28" s="22">
        <v>0</v>
      </c>
      <c r="F28" s="22">
        <v>500000</v>
      </c>
      <c r="G28" s="22">
        <v>0</v>
      </c>
      <c r="H28" s="33">
        <v>5</v>
      </c>
      <c r="I28" s="33">
        <v>5</v>
      </c>
      <c r="J28" s="33">
        <v>0</v>
      </c>
      <c r="K28" s="21" t="s">
        <v>86</v>
      </c>
      <c r="L28" s="24">
        <f t="shared" si="0"/>
        <v>0</v>
      </c>
      <c r="M28" s="24">
        <f t="shared" si="1"/>
        <v>0</v>
      </c>
      <c r="N28" s="24">
        <f t="shared" si="2"/>
        <v>0</v>
      </c>
      <c r="O28" s="24">
        <f t="shared" si="3"/>
        <v>0</v>
      </c>
    </row>
    <row r="29" spans="1:15" x14ac:dyDescent="0.2">
      <c r="A29" s="33" t="s">
        <v>96</v>
      </c>
      <c r="B29" s="36" t="s">
        <v>44</v>
      </c>
      <c r="C29" s="35" t="s">
        <v>50</v>
      </c>
      <c r="D29" s="37" t="s">
        <v>69</v>
      </c>
      <c r="E29" s="22">
        <v>2000000</v>
      </c>
      <c r="F29" s="22">
        <v>2000000</v>
      </c>
      <c r="G29" s="14">
        <v>0</v>
      </c>
      <c r="H29" s="41">
        <v>35</v>
      </c>
      <c r="I29" s="41">
        <v>35</v>
      </c>
      <c r="J29" s="33">
        <v>0</v>
      </c>
      <c r="K29" s="15" t="s">
        <v>87</v>
      </c>
      <c r="L29" s="17">
        <f t="shared" si="0"/>
        <v>0</v>
      </c>
      <c r="M29" s="17">
        <f t="shared" si="1"/>
        <v>0</v>
      </c>
      <c r="N29" s="17">
        <f t="shared" si="2"/>
        <v>0</v>
      </c>
      <c r="O29" s="17">
        <f t="shared" si="3"/>
        <v>0</v>
      </c>
    </row>
    <row r="30" spans="1:15" x14ac:dyDescent="0.2">
      <c r="A30" s="62" t="s">
        <v>96</v>
      </c>
      <c r="B30" s="36" t="s">
        <v>44</v>
      </c>
      <c r="C30" s="35" t="s">
        <v>50</v>
      </c>
      <c r="D30" s="37" t="s">
        <v>69</v>
      </c>
      <c r="E30" s="22">
        <v>1500000</v>
      </c>
      <c r="F30" s="22">
        <v>1500000</v>
      </c>
      <c r="G30" s="14">
        <v>0</v>
      </c>
      <c r="H30" s="41">
        <v>1</v>
      </c>
      <c r="I30" s="45">
        <v>1</v>
      </c>
      <c r="J30" s="33">
        <v>0</v>
      </c>
      <c r="K30" s="15" t="s">
        <v>55</v>
      </c>
      <c r="L30" s="17">
        <f t="shared" si="0"/>
        <v>0</v>
      </c>
      <c r="M30" s="17">
        <f t="shared" si="1"/>
        <v>0</v>
      </c>
      <c r="N30" s="17">
        <f t="shared" si="2"/>
        <v>0</v>
      </c>
      <c r="O30" s="17">
        <f t="shared" si="3"/>
        <v>0</v>
      </c>
    </row>
    <row r="31" spans="1:15" x14ac:dyDescent="0.2">
      <c r="A31" s="33" t="s">
        <v>98</v>
      </c>
      <c r="B31" s="36" t="s">
        <v>53</v>
      </c>
      <c r="C31" s="35" t="s">
        <v>61</v>
      </c>
      <c r="D31" s="37" t="s">
        <v>69</v>
      </c>
      <c r="E31" s="22">
        <v>500000</v>
      </c>
      <c r="F31" s="22">
        <v>500000</v>
      </c>
      <c r="G31" s="14">
        <v>0</v>
      </c>
      <c r="H31" s="41">
        <v>15</v>
      </c>
      <c r="I31" s="45">
        <v>15</v>
      </c>
      <c r="J31" s="33">
        <v>0</v>
      </c>
      <c r="K31" s="15" t="s">
        <v>83</v>
      </c>
      <c r="L31" s="17">
        <f t="shared" si="0"/>
        <v>0</v>
      </c>
      <c r="M31" s="17">
        <f t="shared" si="1"/>
        <v>0</v>
      </c>
      <c r="N31" s="17">
        <f t="shared" si="2"/>
        <v>0</v>
      </c>
      <c r="O31" s="17">
        <f t="shared" si="3"/>
        <v>0</v>
      </c>
    </row>
    <row r="32" spans="1:15" x14ac:dyDescent="0.2">
      <c r="A32" s="33" t="s">
        <v>98</v>
      </c>
      <c r="B32" s="36" t="s">
        <v>53</v>
      </c>
      <c r="C32" s="35" t="s">
        <v>61</v>
      </c>
      <c r="D32" s="37" t="s">
        <v>69</v>
      </c>
      <c r="E32" s="22">
        <v>500000</v>
      </c>
      <c r="F32" s="22">
        <v>500000</v>
      </c>
      <c r="G32" s="14">
        <v>0</v>
      </c>
      <c r="H32" s="41">
        <v>10</v>
      </c>
      <c r="I32" s="45">
        <v>10</v>
      </c>
      <c r="J32" s="33">
        <v>0</v>
      </c>
      <c r="K32" s="15" t="s">
        <v>88</v>
      </c>
      <c r="L32" s="17">
        <f t="shared" si="0"/>
        <v>0</v>
      </c>
      <c r="M32" s="17">
        <f t="shared" si="1"/>
        <v>0</v>
      </c>
      <c r="N32" s="17">
        <f t="shared" si="2"/>
        <v>0</v>
      </c>
      <c r="O32" s="17">
        <f t="shared" si="3"/>
        <v>0</v>
      </c>
    </row>
    <row r="33" spans="1:15" x14ac:dyDescent="0.2">
      <c r="A33" s="33" t="s">
        <v>98</v>
      </c>
      <c r="B33" s="36" t="s">
        <v>53</v>
      </c>
      <c r="C33" s="35" t="s">
        <v>61</v>
      </c>
      <c r="D33" s="37" t="s">
        <v>69</v>
      </c>
      <c r="E33" s="22">
        <v>0</v>
      </c>
      <c r="F33" s="22">
        <v>1690000</v>
      </c>
      <c r="G33" s="22">
        <v>1690000</v>
      </c>
      <c r="H33" s="41">
        <v>0</v>
      </c>
      <c r="I33" s="45">
        <v>13</v>
      </c>
      <c r="J33" s="45">
        <v>13</v>
      </c>
      <c r="K33" s="15" t="s">
        <v>89</v>
      </c>
      <c r="L33" s="17">
        <f>IFERROR(G33/F33,0%)</f>
        <v>1</v>
      </c>
      <c r="M33" s="17">
        <f>IFERROR(G33/#REF!,0%)</f>
        <v>0</v>
      </c>
      <c r="N33" s="17">
        <f t="shared" si="2"/>
        <v>0</v>
      </c>
      <c r="O33" s="17">
        <f t="shared" si="3"/>
        <v>1</v>
      </c>
    </row>
    <row r="34" spans="1:15" x14ac:dyDescent="0.2">
      <c r="A34" s="33" t="s">
        <v>98</v>
      </c>
      <c r="B34" s="36" t="s">
        <v>53</v>
      </c>
      <c r="C34" s="35" t="s">
        <v>61</v>
      </c>
      <c r="D34" s="37" t="s">
        <v>69</v>
      </c>
      <c r="E34" s="22">
        <v>0</v>
      </c>
      <c r="F34" s="54">
        <v>1000000</v>
      </c>
      <c r="G34" s="54">
        <v>1000000</v>
      </c>
      <c r="H34" s="41">
        <v>0</v>
      </c>
      <c r="I34" s="45">
        <v>35</v>
      </c>
      <c r="J34" s="45">
        <v>35</v>
      </c>
      <c r="K34" s="15" t="s">
        <v>56</v>
      </c>
      <c r="L34" s="17">
        <f t="shared" si="0"/>
        <v>0</v>
      </c>
      <c r="M34" s="17">
        <f t="shared" si="1"/>
        <v>1</v>
      </c>
      <c r="N34" s="17">
        <f t="shared" si="2"/>
        <v>0</v>
      </c>
      <c r="O34" s="17">
        <f t="shared" si="3"/>
        <v>1</v>
      </c>
    </row>
    <row r="35" spans="1:15" x14ac:dyDescent="0.2">
      <c r="A35" s="33" t="s">
        <v>97</v>
      </c>
      <c r="B35" s="36" t="s">
        <v>65</v>
      </c>
      <c r="C35" s="35" t="s">
        <v>62</v>
      </c>
      <c r="D35" s="37" t="s">
        <v>69</v>
      </c>
      <c r="E35" s="22">
        <v>3400000</v>
      </c>
      <c r="F35" s="22">
        <v>3400000</v>
      </c>
      <c r="G35" s="14">
        <v>0</v>
      </c>
      <c r="H35" s="41">
        <v>100</v>
      </c>
      <c r="I35" s="45">
        <v>100</v>
      </c>
      <c r="J35" s="33">
        <v>0</v>
      </c>
      <c r="K35" s="15" t="s">
        <v>47</v>
      </c>
      <c r="L35" s="17">
        <f t="shared" si="0"/>
        <v>0</v>
      </c>
      <c r="M35" s="17">
        <f t="shared" si="1"/>
        <v>0</v>
      </c>
      <c r="N35" s="17">
        <f t="shared" si="2"/>
        <v>0</v>
      </c>
      <c r="O35" s="17">
        <f t="shared" si="3"/>
        <v>0</v>
      </c>
    </row>
    <row r="36" spans="1:15" x14ac:dyDescent="0.2">
      <c r="A36" s="33" t="s">
        <v>97</v>
      </c>
      <c r="B36" s="36" t="s">
        <v>65</v>
      </c>
      <c r="C36" s="35" t="s">
        <v>62</v>
      </c>
      <c r="D36" s="37" t="s">
        <v>69</v>
      </c>
      <c r="E36" s="22">
        <v>2000000</v>
      </c>
      <c r="F36" s="22">
        <v>2000000</v>
      </c>
      <c r="G36" s="14">
        <v>0</v>
      </c>
      <c r="H36" s="41">
        <v>150</v>
      </c>
      <c r="I36" s="41">
        <v>150</v>
      </c>
      <c r="J36" s="33">
        <v>0</v>
      </c>
      <c r="K36" s="15" t="s">
        <v>90</v>
      </c>
      <c r="L36" s="17">
        <f t="shared" si="0"/>
        <v>0</v>
      </c>
      <c r="M36" s="17">
        <f t="shared" si="1"/>
        <v>0</v>
      </c>
      <c r="N36" s="17">
        <f t="shared" si="2"/>
        <v>0</v>
      </c>
      <c r="O36" s="17">
        <f t="shared" si="3"/>
        <v>0</v>
      </c>
    </row>
    <row r="37" spans="1:15" x14ac:dyDescent="0.2">
      <c r="A37" s="33" t="s">
        <v>97</v>
      </c>
      <c r="B37" s="36" t="s">
        <v>65</v>
      </c>
      <c r="C37" s="35" t="s">
        <v>62</v>
      </c>
      <c r="D37" s="37" t="s">
        <v>69</v>
      </c>
      <c r="E37" s="22">
        <v>4000000</v>
      </c>
      <c r="F37" s="22">
        <v>4000000</v>
      </c>
      <c r="G37" s="14">
        <v>0</v>
      </c>
      <c r="H37" s="52">
        <v>25</v>
      </c>
      <c r="I37" s="44">
        <v>25</v>
      </c>
      <c r="J37" s="33">
        <v>0</v>
      </c>
      <c r="K37" s="15" t="s">
        <v>91</v>
      </c>
      <c r="L37" s="17">
        <f t="shared" si="0"/>
        <v>0</v>
      </c>
      <c r="M37" s="17">
        <f t="shared" si="1"/>
        <v>0</v>
      </c>
      <c r="N37" s="17">
        <f t="shared" si="2"/>
        <v>0</v>
      </c>
      <c r="O37" s="17">
        <f t="shared" si="3"/>
        <v>0</v>
      </c>
    </row>
    <row r="38" spans="1:15" x14ac:dyDescent="0.2">
      <c r="A38" s="33" t="s">
        <v>97</v>
      </c>
      <c r="B38" s="36" t="s">
        <v>65</v>
      </c>
      <c r="C38" s="35" t="s">
        <v>62</v>
      </c>
      <c r="D38" s="37" t="s">
        <v>69</v>
      </c>
      <c r="E38" s="22">
        <v>3500000</v>
      </c>
      <c r="F38" s="22">
        <v>3500000</v>
      </c>
      <c r="G38" s="14">
        <v>0</v>
      </c>
      <c r="H38" s="52">
        <v>14</v>
      </c>
      <c r="I38" s="52">
        <v>14</v>
      </c>
      <c r="J38" s="33">
        <v>0</v>
      </c>
      <c r="K38" s="15" t="s">
        <v>43</v>
      </c>
      <c r="L38" s="17">
        <f t="shared" si="0"/>
        <v>0</v>
      </c>
      <c r="M38" s="17">
        <f t="shared" si="1"/>
        <v>0</v>
      </c>
      <c r="N38" s="17">
        <f t="shared" si="2"/>
        <v>0</v>
      </c>
      <c r="O38" s="17">
        <f t="shared" si="3"/>
        <v>0</v>
      </c>
    </row>
    <row r="39" spans="1:15" x14ac:dyDescent="0.2">
      <c r="A39" s="33" t="s">
        <v>97</v>
      </c>
      <c r="B39" s="36" t="s">
        <v>65</v>
      </c>
      <c r="C39" s="35" t="s">
        <v>62</v>
      </c>
      <c r="D39" s="37" t="s">
        <v>69</v>
      </c>
      <c r="E39" s="22">
        <v>3000000</v>
      </c>
      <c r="F39" s="22">
        <v>3000000</v>
      </c>
      <c r="G39" s="14">
        <v>0</v>
      </c>
      <c r="H39" s="41">
        <v>10</v>
      </c>
      <c r="I39" s="45">
        <v>10</v>
      </c>
      <c r="J39" s="33">
        <v>0</v>
      </c>
      <c r="K39" s="15" t="s">
        <v>92</v>
      </c>
      <c r="L39" s="17">
        <f t="shared" si="0"/>
        <v>0</v>
      </c>
      <c r="M39" s="17">
        <f t="shared" si="1"/>
        <v>0</v>
      </c>
      <c r="N39" s="17">
        <f t="shared" si="2"/>
        <v>0</v>
      </c>
      <c r="O39" s="17">
        <f t="shared" si="3"/>
        <v>0</v>
      </c>
    </row>
    <row r="40" spans="1:15" x14ac:dyDescent="0.2">
      <c r="A40" s="33" t="s">
        <v>97</v>
      </c>
      <c r="B40" s="36" t="s">
        <v>65</v>
      </c>
      <c r="C40" s="35" t="s">
        <v>62</v>
      </c>
      <c r="D40" s="37" t="s">
        <v>69</v>
      </c>
      <c r="E40" s="22">
        <v>2000000</v>
      </c>
      <c r="F40" s="54">
        <v>2000000</v>
      </c>
      <c r="G40" s="14">
        <v>0</v>
      </c>
      <c r="H40" s="41">
        <v>50</v>
      </c>
      <c r="I40" s="45">
        <v>50</v>
      </c>
      <c r="J40" s="33">
        <v>0</v>
      </c>
      <c r="K40" s="15" t="s">
        <v>58</v>
      </c>
      <c r="L40" s="17">
        <f t="shared" si="0"/>
        <v>0</v>
      </c>
      <c r="M40" s="17">
        <f t="shared" si="1"/>
        <v>0</v>
      </c>
      <c r="N40" s="17">
        <f t="shared" si="2"/>
        <v>0</v>
      </c>
      <c r="O40" s="17">
        <f t="shared" si="3"/>
        <v>0</v>
      </c>
    </row>
    <row r="41" spans="1:15" x14ac:dyDescent="0.2">
      <c r="A41" s="33" t="s">
        <v>97</v>
      </c>
      <c r="B41" s="36" t="s">
        <v>65</v>
      </c>
      <c r="C41" s="35" t="s">
        <v>62</v>
      </c>
      <c r="D41" s="37" t="s">
        <v>69</v>
      </c>
      <c r="E41" s="22">
        <v>4000000</v>
      </c>
      <c r="F41" s="22">
        <v>4000000</v>
      </c>
      <c r="G41" s="14">
        <v>0</v>
      </c>
      <c r="H41" s="41">
        <v>12</v>
      </c>
      <c r="I41" s="41">
        <v>12</v>
      </c>
      <c r="J41" s="33">
        <v>0</v>
      </c>
      <c r="K41" s="15" t="s">
        <v>93</v>
      </c>
      <c r="L41" s="17">
        <f t="shared" si="0"/>
        <v>0</v>
      </c>
      <c r="M41" s="17">
        <f t="shared" si="1"/>
        <v>0</v>
      </c>
      <c r="N41" s="17">
        <f t="shared" si="2"/>
        <v>0</v>
      </c>
      <c r="O41" s="17">
        <f t="shared" si="3"/>
        <v>0</v>
      </c>
    </row>
    <row r="42" spans="1:15" x14ac:dyDescent="0.2">
      <c r="A42" s="33" t="s">
        <v>97</v>
      </c>
      <c r="B42" s="36" t="s">
        <v>65</v>
      </c>
      <c r="C42" s="35" t="s">
        <v>62</v>
      </c>
      <c r="D42" s="37" t="s">
        <v>69</v>
      </c>
      <c r="E42" s="22">
        <v>4000000</v>
      </c>
      <c r="F42" s="22">
        <v>4000000</v>
      </c>
      <c r="G42" s="14">
        <v>0</v>
      </c>
      <c r="H42" s="41">
        <v>6</v>
      </c>
      <c r="I42" s="45">
        <v>6</v>
      </c>
      <c r="J42" s="33">
        <v>0</v>
      </c>
      <c r="K42" s="15" t="s">
        <v>94</v>
      </c>
      <c r="L42" s="17">
        <f t="shared" si="0"/>
        <v>0</v>
      </c>
      <c r="M42" s="17">
        <f t="shared" si="1"/>
        <v>0</v>
      </c>
      <c r="N42" s="17">
        <f t="shared" si="2"/>
        <v>0</v>
      </c>
      <c r="O42" s="17">
        <f t="shared" si="3"/>
        <v>0</v>
      </c>
    </row>
    <row r="43" spans="1:15" x14ac:dyDescent="0.2">
      <c r="A43" s="33" t="s">
        <v>97</v>
      </c>
      <c r="B43" s="36" t="s">
        <v>65</v>
      </c>
      <c r="C43" s="35" t="s">
        <v>62</v>
      </c>
      <c r="D43" s="37" t="s">
        <v>69</v>
      </c>
      <c r="E43" s="22">
        <v>0</v>
      </c>
      <c r="F43" s="22">
        <v>3186628</v>
      </c>
      <c r="G43" s="14">
        <v>2727500</v>
      </c>
      <c r="H43" s="41">
        <v>0</v>
      </c>
      <c r="I43" s="45">
        <v>94</v>
      </c>
      <c r="J43" s="33">
        <v>0</v>
      </c>
      <c r="K43" s="15" t="s">
        <v>47</v>
      </c>
      <c r="L43" s="17">
        <f t="shared" si="0"/>
        <v>0</v>
      </c>
      <c r="M43" s="17">
        <f t="shared" si="1"/>
        <v>0.85592042748635866</v>
      </c>
      <c r="N43" s="17">
        <f t="shared" si="2"/>
        <v>0</v>
      </c>
      <c r="O43" s="17">
        <f t="shared" si="3"/>
        <v>0</v>
      </c>
    </row>
    <row r="44" spans="1:15" x14ac:dyDescent="0.2">
      <c r="A44" s="33" t="s">
        <v>97</v>
      </c>
      <c r="B44" s="36" t="s">
        <v>65</v>
      </c>
      <c r="C44" s="35" t="s">
        <v>62</v>
      </c>
      <c r="D44" s="37" t="s">
        <v>69</v>
      </c>
      <c r="E44" s="22">
        <v>0</v>
      </c>
      <c r="F44" s="54">
        <v>1451348.5</v>
      </c>
      <c r="G44" s="54">
        <v>1451348.5</v>
      </c>
      <c r="H44" s="41">
        <v>0</v>
      </c>
      <c r="I44" s="45">
        <v>10</v>
      </c>
      <c r="J44" s="33">
        <v>10</v>
      </c>
      <c r="K44" s="15" t="s">
        <v>57</v>
      </c>
      <c r="L44" s="17">
        <f t="shared" si="0"/>
        <v>0</v>
      </c>
      <c r="M44" s="17">
        <f t="shared" si="1"/>
        <v>1</v>
      </c>
      <c r="N44" s="17">
        <f t="shared" si="2"/>
        <v>0</v>
      </c>
      <c r="O44" s="17">
        <f t="shared" si="3"/>
        <v>1</v>
      </c>
    </row>
    <row r="45" spans="1:15" x14ac:dyDescent="0.2">
      <c r="A45" s="33" t="s">
        <v>97</v>
      </c>
      <c r="B45" s="36" t="s">
        <v>65</v>
      </c>
      <c r="C45" s="35" t="s">
        <v>62</v>
      </c>
      <c r="D45" s="37" t="s">
        <v>69</v>
      </c>
      <c r="E45" s="22">
        <v>0</v>
      </c>
      <c r="F45" s="54">
        <v>346026.32</v>
      </c>
      <c r="G45" s="54">
        <v>0</v>
      </c>
      <c r="H45" s="41">
        <v>0</v>
      </c>
      <c r="I45" s="45">
        <v>1</v>
      </c>
      <c r="J45" s="33">
        <v>1</v>
      </c>
      <c r="K45" s="15" t="s">
        <v>75</v>
      </c>
      <c r="L45" s="17">
        <f t="shared" si="0"/>
        <v>0</v>
      </c>
      <c r="M45" s="17">
        <f t="shared" si="1"/>
        <v>0</v>
      </c>
      <c r="N45" s="17">
        <f t="shared" si="2"/>
        <v>0</v>
      </c>
      <c r="O45" s="17">
        <f t="shared" si="3"/>
        <v>1</v>
      </c>
    </row>
    <row r="46" spans="1:15" x14ac:dyDescent="0.2">
      <c r="A46" s="39"/>
      <c r="E46" s="31"/>
      <c r="F46" s="56"/>
      <c r="G46" s="63"/>
    </row>
    <row r="47" spans="1:15" x14ac:dyDescent="0.2">
      <c r="A47" s="39"/>
      <c r="F47" s="57"/>
      <c r="G47" s="64"/>
    </row>
    <row r="48" spans="1:15" x14ac:dyDescent="0.2">
      <c r="A48" s="39"/>
      <c r="F48" s="57"/>
      <c r="G48" s="64"/>
    </row>
    <row r="49" spans="5:7" x14ac:dyDescent="0.2">
      <c r="F49" s="57"/>
      <c r="G49" s="64"/>
    </row>
    <row r="50" spans="5:7" x14ac:dyDescent="0.2">
      <c r="F50" s="57"/>
      <c r="G50" s="64"/>
    </row>
    <row r="51" spans="5:7" x14ac:dyDescent="0.2">
      <c r="E51" s="32"/>
      <c r="F51" s="58"/>
      <c r="G51" s="14"/>
    </row>
    <row r="52" spans="5:7" x14ac:dyDescent="0.2">
      <c r="E52" s="32"/>
      <c r="F52" s="58"/>
      <c r="G52" s="14"/>
    </row>
    <row r="53" spans="5:7" x14ac:dyDescent="0.2">
      <c r="E53" s="32"/>
      <c r="F53" s="58"/>
      <c r="G53" s="14"/>
    </row>
    <row r="54" spans="5:7" x14ac:dyDescent="0.2">
      <c r="E54" s="31"/>
    </row>
  </sheetData>
  <sheetProtection formatCells="0" formatColumns="0" formatRows="0" insertRows="0" deleteRows="0" autoFilter="0"/>
  <mergeCells count="2">
    <mergeCell ref="A1:O1"/>
    <mergeCell ref="H2:K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schemas.microsoft.com/office/2006/documentManagement/types"/>
    <ds:schemaRef ds:uri="http://schemas.microsoft.com/office/infopath/2007/PartnerControls"/>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2023-05-01T18:56:58Z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