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5" l="1"/>
  <c r="B13" i="5" l="1"/>
  <c r="C13" i="5"/>
  <c r="B26" i="5"/>
  <c r="C26" i="5"/>
  <c r="E24" i="5" l="1"/>
  <c r="B28" i="5" l="1"/>
  <c r="E26" i="5"/>
  <c r="C2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<sst xmlns="http://schemas.openxmlformats.org/spreadsheetml/2006/main" count="62" uniqueCount="61">
  <si>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</si>
  <si>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</si>
  <si>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</si>
  <si>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</si>
  <si>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</si>
  <si>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</si>
  <si>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</si>
  <si>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</si>
  <si>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</si>
  <si>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</si>
  <si>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</si>
  <si>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</si>
  <si>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</si>
  <si>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</si>
  <si>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</si>
  <si>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</si>
  <si>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</si>
  <si>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</si>
  <si>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</si>
  <si>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</si>
  <si>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</si>
  <si>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</si>
  <si>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</si>
  <si>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</si>
  <si>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</si>
  <si>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</si>
  <si>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</si>
  <si>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</si>
  <si>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</si>
  <si>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</si>
  <si>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</si>
  <si>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</si>
  <si>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</si>
  <si>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</si>
  <si>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</si>
  <si>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</si>
  <si>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</si>
  <si>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</si>
  <si>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</si>
  <si>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</si>
  <si>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</si>
  <si>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</si>
  <si>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</si>
  <si>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</si>
  <si>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</si>
  <si>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</si>
  <si>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</si>
  <si>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</si>
  <si>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</si>
  <si>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</si>
  <si>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</si>
  <si>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</si>
  <si>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</si>
  <si>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</si>
  <si>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</si>
  <si>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</si>
  <si>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</si>
  <si>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</si>
  <si>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</si>
  <si>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</si>
  <si>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 xml:space="preserve">
Instituto de Innovación, Ciencia y Emprendimiento para la Competitividad para el Estado de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</si>
</sst>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57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43118711</v>
      </c>
      <c r="C5" s="19">
        <v>59431975</v>
      </c>
      <c r="D5" s="9" t="s">
        <v>36</v>
      </c>
      <c r="E5" s="19">
        <v>9555599</v>
      </c>
      <c r="F5" s="22">
        <v>3743126</v>
      </c>
    </row>
    <row r="6" spans="1:6" x14ac:dyDescent="0.2">
      <c r="A6" s="9" t="s">
        <v>23</v>
      </c>
      <c r="B6" s="19">
        <v>0</v>
      </c>
      <c r="C6" s="19">
        <v>0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3376112</v>
      </c>
      <c r="C7" s="19">
        <v>40940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2">
        <v>0</v>
      </c>
    </row>
    <row r="13" spans="1:6" x14ac:dyDescent="0.2">
      <c r="A13" s="8" t="s">
        <v>52</v>
      </c>
      <c r="B13" s="21">
        <f>SUM(B5:B11)</f>
        <v>46494823</v>
      </c>
      <c r="C13" s="21">
        <f>SUM(C5:C11)</f>
        <v>59472915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9555599</v>
      </c>
      <c r="F14" s="26">
        <v>3743126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36998</v>
      </c>
      <c r="C17" s="19">
        <v>36998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232946</v>
      </c>
      <c r="C18" s="19">
        <v>132135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0</v>
      </c>
      <c r="C19" s="19">
        <v>0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0</v>
      </c>
      <c r="C20" s="19">
        <v>0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0</v>
      </c>
      <c r="C21" s="19">
        <v>0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269944</v>
      </c>
      <c r="C26" s="21">
        <f>SUM(C16:C24)</f>
        <v>169133</v>
      </c>
      <c r="D26" s="12" t="s">
        <v>50</v>
      </c>
      <c r="E26" s="21">
        <f>SUM(E24+E14)</f>
        <v>9555599</v>
      </c>
      <c r="F26" s="26">
        <v>3743126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46764767</v>
      </c>
      <c r="C28" s="21">
        <f>C13+C26</f>
        <v>59642048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v>266163</v>
      </c>
      <c r="F30" s="26">
        <v>270477</v>
      </c>
    </row>
    <row r="31" spans="1:6" x14ac:dyDescent="0.2">
      <c r="A31" s="16"/>
      <c r="B31" s="14"/>
      <c r="C31" s="15"/>
      <c r="D31" s="9" t="s">
        <v>2</v>
      </c>
      <c r="E31" s="19">
        <v>266163</v>
      </c>
      <c r="F31" s="22">
        <v>270477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v>36943005</v>
      </c>
      <c r="F35" s="26">
        <v>55628445</v>
      </c>
    </row>
    <row r="36" spans="1:6" x14ac:dyDescent="0.2">
      <c r="A36" s="16"/>
      <c r="B36" s="14"/>
      <c r="C36" s="15"/>
      <c r="D36" s="9" t="s">
        <v>46</v>
      </c>
      <c r="E36" s="19">
        <v>-9621805</v>
      </c>
      <c r="F36" s="22">
        <v>42700116</v>
      </c>
    </row>
    <row r="37" spans="1:6" x14ac:dyDescent="0.2">
      <c r="A37" s="16"/>
      <c r="B37" s="14"/>
      <c r="C37" s="15"/>
      <c r="D37" s="9" t="s">
        <v>14</v>
      </c>
      <c r="E37" s="19">
        <v>46564811</v>
      </c>
      <c r="F37" s="22">
        <v>12928329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v>0</v>
      </c>
      <c r="F42" s="26"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v>37209168</v>
      </c>
      <c r="F46" s="26">
        <v>55898922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v>46764767</v>
      </c>
      <c r="F48" s="21">
        <v>59642048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27"/>
      <c r="B50" s="27"/>
      <c r="C50" s="28"/>
      <c r="D50" s="28"/>
      <c r="E50" s="28"/>
      <c r="F50" s="28"/>
    </row>
    <row r="51" spans="1:6" ht="12.75" x14ac:dyDescent="0.2">
      <c r="A51" s="29" t="s">
        <v>59</v>
      </c>
      <c r="B51" s="27"/>
      <c r="C51" s="28"/>
      <c r="D51" s="28"/>
      <c r="E51" s="28"/>
      <c r="F51" s="28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E14 E24:E29 B28:C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2018-03-04T05:00:29Z</cp:lastPrinted>
  <dcterms:created xsi:type="dcterms:W3CDTF">2012-12-11T20:26:08Z</dcterms:created>
  <dcterms:modified xsi:type="dcterms:W3CDTF">2023-01-30T22:13:12Z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