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lopezj.IDEAGTO\Downloads\"/>
    </mc:Choice>
  </mc:AlternateContent>
  <bookViews>
    <workbookView xWindow="0" yWindow="0" windowWidth="20490" windowHeight="6900"/>
  </bookViews>
  <sheets>
    <sheet name="PPI" sheetId="1" r:id="rId1"/>
    <sheet name="Instructivo_PPI" sheetId="4" r:id="rId2"/>
  </sheets>
  <definedNames>
    <definedName name="_xlnm._FilterDatabase" localSheetId="0" hidden="1">PPI!$A$3:$O$57</definedName>
  </definedNames>
  <calcPr calcId="162913"/>
</workbook>
</file>

<file path=xl/calcChain.xml><?xml version="1.0" encoding="utf-8"?>
<calcChain xmlns="http://schemas.openxmlformats.org/spreadsheetml/2006/main">
  <c r="O57" i="1" l="1"/>
  <c r="N57" i="1"/>
  <c r="M57" i="1"/>
  <c r="L57" i="1"/>
  <c r="O56" i="1"/>
  <c r="N56" i="1"/>
  <c r="M56" i="1"/>
  <c r="L56" i="1"/>
  <c r="O55" i="1"/>
  <c r="N55" i="1"/>
  <c r="M55" i="1"/>
  <c r="L55" i="1"/>
  <c r="O54" i="1"/>
  <c r="N54" i="1"/>
  <c r="M54" i="1"/>
  <c r="L54" i="1"/>
  <c r="O53" i="1"/>
  <c r="N53" i="1"/>
  <c r="M53" i="1"/>
  <c r="L53" i="1"/>
  <c r="L39" i="1" l="1"/>
  <c r="L40" i="1"/>
  <c r="L41" i="1"/>
  <c r="L42" i="1"/>
  <c r="L43" i="1"/>
  <c r="L44" i="1"/>
  <c r="L45" i="1"/>
  <c r="L46" i="1"/>
  <c r="L47" i="1"/>
  <c r="L48" i="1"/>
  <c r="L49" i="1"/>
  <c r="L50" i="1"/>
  <c r="L51" i="1"/>
  <c r="L52" i="1"/>
  <c r="M40" i="1"/>
  <c r="N40" i="1"/>
  <c r="O40" i="1"/>
  <c r="M41" i="1"/>
  <c r="N41" i="1"/>
  <c r="O41" i="1"/>
  <c r="M42" i="1"/>
  <c r="N42" i="1"/>
  <c r="O42" i="1"/>
  <c r="M43" i="1"/>
  <c r="N43" i="1"/>
  <c r="O43" i="1"/>
  <c r="M44" i="1"/>
  <c r="N44" i="1"/>
  <c r="O44" i="1"/>
  <c r="M45" i="1"/>
  <c r="N45" i="1"/>
  <c r="O45" i="1"/>
  <c r="M46" i="1"/>
  <c r="N46" i="1"/>
  <c r="O46" i="1"/>
  <c r="M47" i="1"/>
  <c r="N47" i="1"/>
  <c r="O47" i="1"/>
  <c r="M48" i="1"/>
  <c r="N48" i="1"/>
  <c r="O48" i="1"/>
  <c r="M49" i="1"/>
  <c r="N49" i="1"/>
  <c r="O49" i="1"/>
  <c r="M50" i="1"/>
  <c r="N50" i="1"/>
  <c r="O50" i="1"/>
  <c r="M51" i="1"/>
  <c r="N51" i="1"/>
  <c r="O51" i="1"/>
  <c r="M52" i="1"/>
  <c r="N52" i="1"/>
  <c r="O52" i="1"/>
  <c r="O39" i="1"/>
  <c r="N39" i="1"/>
  <c r="M39" i="1"/>
  <c r="O38" i="1"/>
  <c r="N38" i="1"/>
  <c r="M38" i="1"/>
  <c r="L38" i="1"/>
  <c r="O37" i="1"/>
  <c r="N37" i="1"/>
  <c r="M37" i="1"/>
  <c r="L37" i="1"/>
  <c r="L35" i="1"/>
  <c r="L34" i="1"/>
  <c r="O33" i="1"/>
  <c r="N33" i="1"/>
  <c r="M33" i="1"/>
  <c r="L33" i="1"/>
  <c r="O32" i="1"/>
  <c r="N32" i="1"/>
  <c r="M32" i="1"/>
  <c r="L32" i="1"/>
  <c r="O31" i="1"/>
  <c r="N31" i="1"/>
  <c r="M31" i="1"/>
  <c r="L31" i="1"/>
  <c r="L30" i="1"/>
  <c r="N28" i="1"/>
  <c r="M28" i="1"/>
  <c r="L26" i="1"/>
  <c r="M20" i="1"/>
  <c r="O20" i="1"/>
  <c r="O21" i="1"/>
  <c r="O22" i="1"/>
  <c r="O23" i="1"/>
  <c r="O24" i="1"/>
  <c r="O25" i="1"/>
  <c r="N20" i="1"/>
  <c r="N21" i="1"/>
  <c r="N22" i="1"/>
  <c r="N23" i="1"/>
  <c r="N24" i="1"/>
  <c r="N25" i="1"/>
  <c r="M21" i="1"/>
  <c r="M22" i="1"/>
  <c r="M23" i="1"/>
  <c r="M24" i="1"/>
  <c r="M25" i="1"/>
  <c r="L20" i="1"/>
  <c r="L21" i="1"/>
  <c r="L22" i="1"/>
  <c r="L23" i="1"/>
  <c r="L24" i="1"/>
  <c r="L25" i="1"/>
  <c r="L19" i="1"/>
  <c r="O19" i="1"/>
  <c r="N19" i="1"/>
  <c r="M19" i="1"/>
  <c r="O17" i="1"/>
  <c r="N17" i="1"/>
  <c r="M17" i="1"/>
  <c r="L17" i="1"/>
  <c r="O16" i="1"/>
  <c r="N16" i="1"/>
  <c r="M16" i="1"/>
  <c r="L16" i="1"/>
  <c r="O15" i="1"/>
  <c r="N15" i="1"/>
  <c r="M15" i="1"/>
  <c r="L15" i="1"/>
  <c r="O14" i="1"/>
  <c r="N14" i="1"/>
  <c r="M14" i="1"/>
  <c r="L14" i="1"/>
  <c r="O5" i="1"/>
  <c r="O6" i="1"/>
  <c r="O7" i="1"/>
  <c r="O8" i="1"/>
  <c r="O9" i="1"/>
  <c r="O10" i="1"/>
  <c r="O11" i="1"/>
  <c r="O12" i="1"/>
  <c r="O13" i="1"/>
  <c r="O4" i="1"/>
  <c r="N5" i="1"/>
  <c r="N6" i="1"/>
  <c r="N7" i="1"/>
  <c r="N8" i="1"/>
  <c r="N9" i="1"/>
  <c r="N10" i="1"/>
  <c r="N11" i="1"/>
  <c r="N12" i="1"/>
  <c r="N13" i="1"/>
  <c r="N4" i="1"/>
  <c r="L5" i="1"/>
  <c r="L6" i="1"/>
  <c r="L7" i="1"/>
  <c r="L8" i="1"/>
  <c r="L9" i="1"/>
  <c r="L10" i="1"/>
  <c r="L11" i="1"/>
  <c r="L12" i="1"/>
  <c r="L13" i="1"/>
  <c r="L4" i="1"/>
  <c r="M13" i="1"/>
  <c r="M12" i="1"/>
  <c r="M11" i="1"/>
  <c r="M10" i="1"/>
  <c r="M9" i="1"/>
  <c r="M8" i="1"/>
  <c r="M7" i="1"/>
  <c r="M6" i="1"/>
  <c r="M4" i="1"/>
  <c r="M5" i="1"/>
  <c r="O18" i="1" l="1"/>
  <c r="O26" i="1"/>
  <c r="O27" i="1"/>
  <c r="O28" i="1"/>
  <c r="O29" i="1"/>
  <c r="O30" i="1"/>
  <c r="O34" i="1"/>
  <c r="O35" i="1"/>
  <c r="O36" i="1"/>
  <c r="N18" i="1"/>
  <c r="N26" i="1"/>
  <c r="N27" i="1"/>
  <c r="N29" i="1"/>
  <c r="N30" i="1"/>
  <c r="N34" i="1"/>
  <c r="N35" i="1"/>
  <c r="N36" i="1"/>
  <c r="M18" i="1"/>
  <c r="M26" i="1"/>
  <c r="M27" i="1"/>
  <c r="M29" i="1"/>
  <c r="M30" i="1"/>
  <c r="M34" i="1"/>
  <c r="M35" i="1"/>
  <c r="M36" i="1"/>
  <c r="L18" i="1"/>
  <c r="L27" i="1"/>
  <c r="L28" i="1"/>
  <c r="L29" i="1"/>
  <c r="L36" i="1"/>
</calcChain>
</file>

<file path=xl/sharedStrings.xml><?xml version="1.0" encoding="utf-8"?>
<sst xmlns="http://schemas.openxmlformats.org/spreadsheetml/2006/main" count="314" uniqueCount="120">
  <si>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</si>
  <si>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</si>
  <si>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</si>
  <si>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</si>
  <si>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</si>
  <si>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</si>
  <si>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</si>
  <si>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</si>
  <si>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</si>
  <si>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</si>
  <si>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</si>
  <si>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</si>
  <si>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</si>
  <si>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</si>
  <si>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</si>
  <si>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</si>
  <si>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</si>
  <si>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</si>
  <si>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</si>
  <si>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</si>
  <si>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</si>
  <si>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</si>
  <si>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</si>
  <si>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</si>
  <si>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</si>
  <si>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</si>
  <si>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</si>
  <si>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</si>
  <si>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</si>
  <si>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</si>
  <si>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</si>
  <si>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</si>
  <si>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</si>
  <si>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</si>
  <si>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</si>
  <si>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</si>
  <si>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</si>
  <si>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</si>
  <si>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</si>
  <si>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</si>
  <si>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</si>
  <si>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</si>
  <si>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Q3550</t>
  </si>
  <si>
    <t>Q3553</t>
  </si>
  <si>
    <t>Q3598</t>
  </si>
  <si>
    <t>Q3599</t>
  </si>
  <si>
    <t>Q3600</t>
  </si>
  <si>
    <t>Q3601</t>
  </si>
  <si>
    <t>Q3603</t>
  </si>
  <si>
    <t>Distrito de Innovación</t>
  </si>
  <si>
    <t>Startups capacitadas</t>
  </si>
  <si>
    <t>Proyectos apoyados</t>
  </si>
  <si>
    <t>Patentes de Uso Libre</t>
  </si>
  <si>
    <t>Capital Startup Capital</t>
  </si>
  <si>
    <t>Nodos Productivos.</t>
  </si>
  <si>
    <t>i-Clústers</t>
  </si>
  <si>
    <t>Q3624</t>
  </si>
  <si>
    <t>64000104</t>
  </si>
  <si>
    <t>64000105</t>
  </si>
  <si>
    <t>64000106</t>
  </si>
  <si>
    <t>Proyecto tecnológico desarrollado</t>
  </si>
  <si>
    <t>Solicitudes de ingreso o actualización al SNP autorizadas</t>
  </si>
  <si>
    <t>Proyectos binacionales de transferencia de conocimiento desarrollados</t>
  </si>
  <si>
    <t>Plan de negocios elaborado</t>
  </si>
  <si>
    <t>Emprendimientos incubados o acelerados</t>
  </si>
  <si>
    <t>Gimnasios de emprendimiento e innovación instalados</t>
  </si>
  <si>
    <t>Proyectos de preincubación</t>
  </si>
  <si>
    <t>Productos o servicios de base tecnológica validados comercialmente</t>
  </si>
  <si>
    <t>Empresarios formados en procesos de inversión</t>
  </si>
  <si>
    <t>Incubadoras y aceleradoras acreditadas en metodología de emprendimiento e innovación de alto impacto</t>
  </si>
  <si>
    <t>Mentores acreditados en metodologías de incubación y aceleración</t>
  </si>
  <si>
    <t>El proyecto consiste en otorgar apoyos económicos a las Instituciones de Educación Superior (IES´s), Centros Públicos de Investigación (CPI´s)  y parques tecnológicos del Estado de Guanajuato para que desarrollen proyectos de innovación y desarrollo tecnológico a través de la vinculación con el sector productivo, cámaras empresariales, clústeres constituidos, dependencias, entidades de la administración pública estatal y municipal, con el objeto de atender necesidades u oportunidades de innovación en dichos sectores. Los apoyos se otorgarán a través de una convocatoria abierta a nivel estatal que establece los requisitos técnicos y administrativos de participación; los interesados en participar estarán sujetos a concurso tecnológico, por lo que la dependencia encargada del Programa, con el apoyo de las instancias pertinentes, seleccionarán a las personas beneficiarias, que serán las que cumplan de mejor manera con lo establecido en la convocatoria, garantizándose de esta forma el acceso equitativo a los apoyos, asegurándose que los recursos se otorguen de manera oportuna y estén dirigidos a la población objetivo del Programa. De igual forma, se desarrollan talleres de capacitación y de evaluación de proyectos, así como foros de difusión de los resultados de los proyectos apoyados en esta convocatoria.</t>
  </si>
  <si>
    <t>El Distrito de Innovación ofrece soluciones puntuales para empresas, gobierno y sociedad mediante herramientas metodológicas, prototipado rápido y sistemas de información. Las operaciones de estos módulos serán a través de socios estratégicos expertos en las materias. El proyecto comprende los siguientes componentes:    1. Módulo de Observatorio Oportunidades Tecnológicas: Módulo información de carácter tecnológico para mejorar la toma de decisiones en proyectos de los sectores Gobierno, Sociedad y empresa; aumentando la pertinencia tecnológica de los mismos para su desarrollo e implementación.   2. Módulo de Prototipado rápido 3D: Permite desarrollar modelos de baja intensidad que solucione de forma rápida a través conocimientos en tecnologías de manufactura digital y avanzada.   3. Módulo de Teatro de las Decisiones: Permite la visualización de modelos complejos que permiten la toma de decisiones con base en evidencia.   4. Módulo de Centro de Inteligencia de Negocios y de Mercado: Que permitirá tener información sobre inteligencia de mercados, análisis de prospectiva, vigilancia tecnológica, pantetometría e identificación de oportunidades estratégicas para desarrollo de empresas.   5. Módulo de Laboratorio de Comportamiento: Es un espacio físico en el que se monitorean y documentan la conducta humana, principalmente en fenómenos de interacción social en donde están involucradas la toma de decisiones, la negociación y/o solución de conflictos, con el fin de analizar las respuestas a los estímulos naturales que se generan en estos fenómenos.   6. Módulo de Desing Thinking: Espacio que utiliza metodologías colaborativas para la solución de problemas en los sectores social, gubernamental y empresarial.</t>
  </si>
  <si>
    <t>Para lograr el objetivo general del presente proyecto se precisan las siguientes actividades; 1. realización de foros y talleres con empresarios y cámaras a efecto de identificar soluciones a través del uso y aplicación de patentes de uso libre; 2. Identificadas las soluciones, estas serán traducidas a modelos de negocio replicables y escalables;  3. Posteriormente se vincularán los proyectos con centros de investigación y universidades que cuenten con las capacidades científicas y tecnológicas para desarrollar el proyecto. 4. De manera paralela se desarrollará un repositorio digital de patentes de uso libre que identifique y vincule la patente con la oportunidad de negocio.</t>
  </si>
  <si>
    <t>El objetivo general se logrará mediante el desarrollo de una estrategia anual que comprende Capacitar a los representantes de las startups que asistirán al evento en estrategias de portafolio de inversiones con capital de riesgo;  Organización de Paneles en los que participarán diferentes inversionistas nacionales e internacionales, con competencias y experiencia en desarrollo de startups y emprendimientos de alto impacto, así como, en auditoría de cumplimiento diligente -due diligence- y portafolios de inversiones; y  la realización de un evento donde se escucharán propuestas a Startups y empresas susceptibles de recibir inversión.  Se realizara como un evento mixto tanto virtual como presencial en la cuidad de San Miguel de Allende. Lo cual se llevara a cabo las siguientes actividades: Capacitar a startups. Los representantes de las startups asistirán al evento en estrategias de portafolio de inversiones con capital de riesgo. Paneles: Participarán inversionistas nacionales e internacionales con competencias y experiencia en desarrollo de startups y emprendimientos de altoimpacto en los paneles se disertaránte mas de interés de los participantes-startups-y se disiparán dudas orientadasa integra portafolios de inversión y due diligence necesarias para Startups que buscan financiamiento de riesgo. Evento donde se escucharán propuestas a Startups yempresas susceptibles de recibir inversión. Las startups presentarán  brevemente  sus  proyectos  ylosinversionistas  elegirán  en  cuál  desean  invertir.  El  evento  se complementará con conferencias y paneles de utilidadpara los emprendedores. Se busca que las startups y emprendedores de alto impacto se capaciten y formen,a efecto de articularse conhasta 12 fondos nacionales y extranjeros -como Singularity, ruta Medellin, Plug and Play, Masschallenge,manos Balloon LATAM, endeavor, Start-up Chile entre otros-esto en el evento donde se escucharánpropuestas de las propias Startups y empresas susceptibles de recibir invers</t>
  </si>
  <si>
    <t>Q3622</t>
  </si>
  <si>
    <t>Ecosistema de Innovación</t>
  </si>
  <si>
    <t>Valle de la Mentefactura Guanajuato</t>
  </si>
  <si>
    <t>Proyectos tecnológicos desarrollados</t>
  </si>
  <si>
    <t>Investígaciones de maduración tecnológica desarrolladas</t>
  </si>
  <si>
    <t>Investigaciones aplicadas a incrementar capacidades científicas</t>
  </si>
  <si>
    <t>Proyecto ejecutivo concluido</t>
  </si>
  <si>
    <t>Integrantes de familias capacitados en economía circular y comercialización</t>
  </si>
  <si>
    <t>Nodos implementados para el mejoramiento económico de personas en situación de marginación</t>
  </si>
  <si>
    <t>Estudio realizado de Nodos Productivos</t>
  </si>
  <si>
    <t>Talleres tecnológicos realizados</t>
  </si>
  <si>
    <t>Curso realizado</t>
  </si>
  <si>
    <t>Actores del ecosistema reconocidos y/o premiados</t>
  </si>
  <si>
    <t>Foros municipales implementados</t>
  </si>
  <si>
    <t>Plataforma de actores del ecosistema implementada</t>
  </si>
  <si>
    <t>Evento realizado</t>
  </si>
  <si>
    <t>Startups y emprendimientos apoyados en la mejora de sus procesos</t>
  </si>
  <si>
    <t>Personas certificadas en lenguaje y conocimiento en TI</t>
  </si>
  <si>
    <t>Emprendimiento incubados o Acelerados</t>
  </si>
  <si>
    <t>Soluciones implementadas por startups</t>
  </si>
  <si>
    <t>Proyectos de preincubación desarrollados</t>
  </si>
  <si>
    <t>Incubadoras y aceleradoras acreditadas</t>
  </si>
  <si>
    <t>Mentores acreditados</t>
  </si>
  <si>
    <t>Implementación de nodos productivos para el fortalecimiento de la actividad económica: Se desarrollarán mediante equipamiento nodos productivos orientados a la economía social de Reciclaje y producción de artículos de PET, Producción de artículos de limpieza, producción de fertilizante, Huerto productivo, en las instalaciones de Centros Impulso. El transcurso de esta actividad tiene inmerso la puesta a punto y acomodamiento de los espacios proporcionados para ubicar los equipos y materiales necesarios, de tal manera que se optimice de la mejor forma el mismo y se procuren las condiciones de seguridad necesarias al efecto. Impartición de Talleres formativos en economía circular y comercialización de productos, Talleres para el desarrollo de destrezas y habilidades que permitan operar los equipos instalados en cada uno de los nodos productivos para la elaboración de productos de limpieza, muebles, macetas, mosaicos, madera plástica de PET, fertilizantes y cultivos de alimentos de primera necesidad para autoconsumo o venta dentro de la comunidad. Los participantes adquieran las destrezas suficientes para manipular equipos y materiales, así como, la preparación suficiente para recordar las fórmulas y recetas con las que se preparan los productos resultantes, es un espacio orientado a Reciclaje y producción de artículos de PET, Producción de artículos de limpieza, Producción de fertilizante, mediante Centros impulso, IDEA y familias capacitadas. Se pretende promover que las 120 familias mejoren su ingreso, su entorno y su calidad de vida, atendiendo tiende necesidades en zonas de atención prioritarias que suelen encontrarse en polígonos de marginación y son esas zonas que se detectan como prioritarias.</t>
  </si>
  <si>
    <t>Para conseguir el objetivo general del proyecto se seguirán los pasos siguientes: 1. A través de un mapeo constante con un levantamiento de información donde se identificarán a los actores y se presentarán en un(GIS) permitiéndolo mantener actualizado y mejorando año con año, hasta que sea posible identificar los actores no solo de manera manual, sino que sea posible a través de la información obtenida de la red, para ser proactivos en lugar de reactivos. Es una estrategia de despliegue que permite identificar a los actores del ecosistema a través de un sistema que permita localizarlos en un mapa, donde se recaben información para la recopilación de datos demográficos, de proyectos. 2. Asimismo se efectuarán foros de dinamización del ecosistema. 3. En esta parte se desarrollará y entregará una plataforma que de manera intuitiva vincule las necesidades de los actores con la oferta de capacidades existentes en el estado para lograr su articulación en el ecosistema con un espacio digital que permita en un solo punto concentrar la participación, vinculación y articulación constantes de los actores del ecosistema la ser un sistema vivo; 4. Se realizará al menos un evento de reconocimiento a los miembros del ecosistema al año.</t>
  </si>
  <si>
    <t>El programa i-Clústers realizará foros presenciales y digitales, convocatorias para los clúster y sus socios; así como el apoyo a las propuestas de desarrollo tecnológico y/o transferencia de tecnología.  Se realizarán eventos  tales como  foros virtuales, entrevistas, encuestas y acceso a plataformas en donde los clúster y/o empresas pertenecientes expongan sus necesidades tecnológicas, a fin de documentarlas y perfilar los campos técnicos para la solución de las mismas. Se lanzarán un evento con retos e invitaciones y/o convocatorias para que los actores del Ecosistema de Innovación y Emprendimiento, conformado por investigadores, emprendedores, startups, empresas, Instituciones de Educación Superior y Centros de Investigación; presenten proyectos de desarrollo tecnológico y/o transferencia de tecnología que  den solución a las problemáticas comunes planteadas por los clústers del Estado de Guanajuato. Se brindará apoyo económico a las propuestas más viables de desarrollo tecnológico y/o transferencia de tecnología, siempre y cuando satisfagan la necesidad tecnológica planteada por los clústers del Estado de Guanajuato y se encuentren en al menos  un nivel 3 del TRL y puedan escalar máximo al nivel 8 de TRL.</t>
  </si>
  <si>
    <t>Fomentar la innovación desde un espacio accesible para la comunidad de creadores y en el que los asistentes puedan desarrollar soluciones tecnológicas.  El lugar debe estar equipado para brindar acceso a la tecnología, capacitación y asesoría con base en necesidades de startups y emprendedores en temas de digitalización o mejoras en sus procesos mediante tecnología. Con certificaciones que puedan ayudar en la implementación de actualizaciones y/o desarrollos nuevos con el emprendimiento de base tecnológica que se crean a partir de I+D (investigación y desarrollo).   Se brindará capacitación constante en distintos tipos de lenguajes de programación y uso de las herramientas que permitan fomentar la innovación en temas digitales. Además de asesoría a startups con base tecnológica y/o que sean creadas a partir de investigación y desarrollo. Las caracteristicas que deben de tener las startup es el interes por alguno de los desarrollos que se hacen dentro del DOJO para poder inlcuirlos en sus proyectos y poder trabajar con las personas que van a estar asesorando a las starups</t>
  </si>
  <si>
    <t>El proyecto comprenden las siguientes acciones 1.  Desarrollar proyectos en que se integren y articulen empresas, centros de investigación y organismos empresariales para brindar soluciones a problemáticas; 2.  Implementar foros, paneles y eventos que promuevan los diversos tipos de emprendimiento, así como, el desarrollo de proyectos y empresas de base científica  y tecnológica; 3.  Otorgamiento de apoyos e incentivos a estudiante e IES para el desarrollo de talento y espacios que lo propicien; 4. Impulsar aquellos proyectos estratégicos que impacten en la economía del estado de Guanajuato</t>
  </si>
  <si>
    <t>Q3551</t>
  </si>
  <si>
    <t>Líderes del ecosistema formados</t>
  </si>
  <si>
    <t>Diagnostico de la aceleración del emprendimiento en Guanajuato desarrollado</t>
  </si>
  <si>
    <t>Modelo piloto de aceleración del emprendimiento desarrollado</t>
  </si>
  <si>
    <t>Iniciativas de valor para emprendimientos ejecutadas</t>
  </si>
  <si>
    <t>Desarrollo de la Mentefactura</t>
  </si>
  <si>
    <t>Realización de una estrategia enfocada a la aceleración del emprendimiento en Guanajuato para que las comunidades de emprendimiento del estado se involucren globalmente con el MIT en un enfoque práctico basado en evidencia para fortalecer los ecosistemas empresariales impulsados por la innovación. La estrategia se desarrollará al amparo de la metodología de aceleración del emprendimiento del MIT durante un lapso de 18 meses y cuatro fases siendo la primera de ellas la relativa a la conformación del equipo de líderes empresariales -10 personas que representen el capital de riesgo, Universidades, emprendedores, sector público y corporativos-, asimismo se analizará el ecosistema con datos; La segunda fase concierne al desarrollo de la estrategia de aceleración al amparo de la metodología MIT REAP; la tercera fase implica la implementación de la estrategia a través de un pilotaje; la cuarta fase una vez realizado el pilotaje, se detonará una intervención estratégica que acompañe a una o varias iniciativas. En cada fase se desarrollarán talleres formativos de aceleración.</t>
  </si>
  <si>
    <t>Ecosistema de Innovación y Emprendimiento</t>
  </si>
  <si>
    <t>DOJO epicentro de talentos</t>
  </si>
  <si>
    <t>Foros de socialización realizados</t>
  </si>
  <si>
    <t>Piezas adquiridas</t>
  </si>
  <si>
    <t>Proyecto ejecutivo realizado</t>
  </si>
  <si>
    <t>Metros cuadrados intervenidos</t>
  </si>
  <si>
    <t>Investigaciones en ciencias sociales y humanidades aplicadas a incrementar capacidades científicas</t>
  </si>
  <si>
    <t>Instituto de Innovación, Ciencia y Emprendimiento para la Competitividad para el Estado de Guanajuato
Programas y Proyectos de Inversión
Del 01 de enero al 30 de septiembre 2022</t>
  </si>
  <si>
    <t>Investigaciones en
ciencias sociales y
humanidades aplicadas a
incrementar capacidades
científicas</t>
  </si>
  <si>
    <t>Proyectos binacionales
de transferencia de
conocimiento
desarrollados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</si>
</sst>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1" fillId="0" borderId="0" applyFont="0" applyFill="0" applyBorder="0" applyAlignment="0" applyProtection="0"/>
    <xf numFmtId="9" fontId="11" fillId="0" borderId="0" applyFont="0" applyFill="0" applyBorder="0" applyAlignment="0" applyProtection="0"/>
  </cellStyleXfs>
  <cellXfs count="55">
    <xf numFmtId="0" fontId="0" fillId="0" borderId="0" xfId="0"/>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1" fontId="0" fillId="0" borderId="0" xfId="17" applyNumberFormat="1" applyFont="1" applyFill="1" applyAlignment="1" applyProtection="1">
      <alignment horizontal="center" vertical="center"/>
      <protection locked="0"/>
    </xf>
    <xf numFmtId="0" fontId="0" fillId="0" borderId="0" xfId="17" applyNumberFormat="1"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17" applyNumberFormat="1" applyFont="1" applyFill="1" applyAlignment="1" applyProtection="1">
      <alignment horizontal="right" vertical="center"/>
      <protection locked="0"/>
    </xf>
    <xf numFmtId="1" fontId="0" fillId="0" borderId="0" xfId="17" applyNumberFormat="1" applyFont="1" applyFill="1" applyAlignment="1" applyProtection="1">
      <alignment horizontal="right" vertical="center"/>
      <protection locked="0"/>
    </xf>
    <xf numFmtId="43" fontId="0" fillId="0" borderId="0" xfId="17" applyFont="1" applyFill="1" applyAlignment="1" applyProtection="1">
      <alignment vertical="center"/>
      <protection locked="0"/>
    </xf>
    <xf numFmtId="43" fontId="0" fillId="0" borderId="0" xfId="17" applyFont="1" applyFill="1" applyAlignment="1" applyProtection="1">
      <alignment horizontal="center" vertical="center"/>
      <protection locked="0"/>
    </xf>
    <xf numFmtId="49" fontId="0" fillId="0" borderId="0" xfId="0" applyNumberFormat="1" applyFont="1" applyFill="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Fill="1" applyAlignment="1">
      <alignment vertical="center"/>
    </xf>
    <xf numFmtId="0" fontId="4" fillId="4" borderId="1" xfId="16" applyFont="1" applyFill="1" applyBorder="1" applyAlignment="1" applyProtection="1">
      <alignment horizontal="center" vertical="center" wrapText="1"/>
      <protection locked="0"/>
    </xf>
    <xf numFmtId="49" fontId="4" fillId="4" borderId="1" xfId="16"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left" vertical="center"/>
      <protection locked="0"/>
    </xf>
    <xf numFmtId="0" fontId="4" fillId="4" borderId="5" xfId="16" applyFont="1" applyFill="1" applyBorder="1" applyAlignment="1" applyProtection="1">
      <alignment horizontal="center" vertical="center" wrapText="1"/>
      <protection locked="0"/>
    </xf>
    <xf numFmtId="49" fontId="4" fillId="4" borderId="5" xfId="16" applyNumberFormat="1" applyFont="1" applyFill="1" applyBorder="1" applyAlignment="1" applyProtection="1">
      <alignment horizontal="center" vertical="center" wrapText="1"/>
      <protection locked="0"/>
    </xf>
    <xf numFmtId="49" fontId="0" fillId="0" borderId="0" xfId="0" applyNumberFormat="1" applyFont="1" applyFill="1" applyAlignment="1" applyProtection="1">
      <alignment vertical="center"/>
      <protection locked="0"/>
    </xf>
    <xf numFmtId="0" fontId="0" fillId="0" borderId="0" xfId="0" applyFont="1" applyFill="1" applyAlignment="1" applyProtection="1">
      <alignment vertical="center" wrapText="1"/>
      <protection locked="0"/>
    </xf>
    <xf numFmtId="9" fontId="0" fillId="0" borderId="0" xfId="18" applyFont="1" applyFill="1" applyAlignment="1" applyProtection="1">
      <alignment vertical="center"/>
      <protection locked="0"/>
    </xf>
    <xf numFmtId="0" fontId="0" fillId="0" borderId="0" xfId="0" applyFill="1" applyAlignment="1">
      <alignment vertical="center" wrapText="1"/>
    </xf>
    <xf numFmtId="43" fontId="0" fillId="0" borderId="0" xfId="17" applyFont="1" applyFill="1" applyAlignment="1">
      <alignment vertical="center"/>
    </xf>
    <xf numFmtId="0" fontId="9" fillId="0" borderId="0" xfId="8" applyFont="1" applyFill="1" applyAlignment="1" applyProtection="1">
      <alignment vertical="center"/>
      <protection locked="0"/>
    </xf>
    <xf numFmtId="4" fontId="0" fillId="0" borderId="0" xfId="0" applyNumberFormat="1" applyFont="1" applyFill="1" applyAlignment="1" applyProtection="1">
      <alignment vertical="center"/>
      <protection locked="0"/>
    </xf>
    <xf numFmtId="49" fontId="0" fillId="0" borderId="0" xfId="0" applyNumberFormat="1" applyFont="1" applyAlignment="1" applyProtection="1">
      <alignment vertical="center"/>
      <protection locked="0"/>
    </xf>
    <xf numFmtId="44" fontId="0" fillId="0" borderId="0" xfId="0" applyNumberFormat="1" applyFont="1" applyAlignment="1" applyProtection="1">
      <alignment vertical="center"/>
      <protection locked="0"/>
    </xf>
    <xf numFmtId="8" fontId="0" fillId="0" borderId="0" xfId="17" applyNumberFormat="1" applyFont="1" applyFill="1" applyAlignment="1" applyProtection="1">
      <alignment vertical="center"/>
      <protection locked="0"/>
    </xf>
    <xf numFmtId="0" fontId="0" fillId="0" borderId="0" xfId="0" applyFont="1" applyFill="1" applyAlignment="1" applyProtection="1">
      <protection locked="0"/>
    </xf>
    <xf numFmtId="0" fontId="0" fillId="0" borderId="0" xfId="0" applyFont="1" applyFill="1" applyProtection="1">
      <protection locked="0"/>
    </xf>
    <xf numFmtId="49" fontId="0" fillId="0" borderId="0" xfId="0" applyNumberFormat="1" applyFont="1" applyFill="1" applyProtection="1">
      <protection locked="0"/>
    </xf>
    <xf numFmtId="43" fontId="0" fillId="0" borderId="0" xfId="17" applyFont="1" applyFill="1"/>
    <xf numFmtId="43" fontId="0" fillId="0" borderId="0" xfId="17" applyFont="1" applyFill="1" applyProtection="1">
      <protection locked="0"/>
    </xf>
    <xf numFmtId="9" fontId="0" fillId="0" borderId="0" xfId="18" applyFont="1" applyFill="1" applyProtection="1">
      <protection locked="0"/>
    </xf>
    <xf numFmtId="0" fontId="0" fillId="0" borderId="0" xfId="0" applyFill="1"/>
    <xf numFmtId="0" fontId="4" fillId="4" borderId="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tabSelected="1" topLeftCell="A39" zoomScale="128" zoomScaleNormal="100" workbookViewId="0">
      <selection activeCell="C41" sqref="C41"/>
    </sheetView>
  </sheetViews>
  <sheetFormatPr baseColWidth="10" defaultRowHeight="11.25" x14ac:dyDescent="0.2"/>
  <cols>
    <col min="1" max="1" width="22.1640625" style="24" customWidth="1"/>
    <col min="2" max="2" width="26.33203125" style="24" bestFit="1" customWidth="1"/>
    <col min="3" max="3" width="35.33203125" style="24" customWidth="1"/>
    <col min="4" max="4" width="8.83203125" style="41" customWidth="1"/>
    <col min="5" max="5" width="15" style="24" customWidth="1"/>
    <col min="6" max="6" width="16.5" style="24" customWidth="1"/>
    <col min="7" max="7" width="16.6640625" style="24" bestFit="1" customWidth="1"/>
    <col min="8" max="10" width="13.33203125" style="24" customWidth="1"/>
    <col min="11" max="11" width="48.5" style="24" customWidth="1"/>
    <col min="12" max="15" width="11.83203125" style="24" customWidth="1"/>
    <col min="16" max="16384" width="12" style="18"/>
  </cols>
  <sheetData>
    <row r="1" spans="1:15" s="25" customFormat="1" ht="35.1" customHeight="1" x14ac:dyDescent="0.2">
      <c r="A1" s="51" t="s">
        <v>117</v>
      </c>
      <c r="B1" s="51"/>
      <c r="C1" s="51"/>
      <c r="D1" s="51"/>
      <c r="E1" s="51"/>
      <c r="F1" s="51"/>
      <c r="G1" s="51"/>
      <c r="H1" s="51"/>
      <c r="I1" s="51"/>
      <c r="J1" s="51"/>
      <c r="K1" s="51"/>
      <c r="L1" s="51"/>
      <c r="M1" s="51"/>
      <c r="N1" s="51"/>
      <c r="O1" s="51"/>
    </row>
    <row r="2" spans="1:15" s="25" customFormat="1" ht="12.75" customHeight="1" x14ac:dyDescent="0.2">
      <c r="A2" s="26"/>
      <c r="B2" s="26"/>
      <c r="C2" s="26"/>
      <c r="D2" s="27"/>
      <c r="E2" s="28"/>
      <c r="F2" s="29" t="s">
        <v>2</v>
      </c>
      <c r="G2" s="30"/>
      <c r="H2" s="52" t="s">
        <v>8</v>
      </c>
      <c r="I2" s="53"/>
      <c r="J2" s="53"/>
      <c r="K2" s="54"/>
      <c r="L2" s="31" t="s">
        <v>15</v>
      </c>
      <c r="M2" s="30"/>
      <c r="N2" s="10" t="s">
        <v>14</v>
      </c>
      <c r="O2" s="11"/>
    </row>
    <row r="3" spans="1:15" s="25" customFormat="1" ht="21.95" customHeight="1" x14ac:dyDescent="0.2">
      <c r="A3" s="32" t="s">
        <v>16</v>
      </c>
      <c r="B3" s="32" t="s">
        <v>0</v>
      </c>
      <c r="C3" s="32" t="s">
        <v>5</v>
      </c>
      <c r="D3" s="33" t="s">
        <v>1</v>
      </c>
      <c r="E3" s="12" t="s">
        <v>3</v>
      </c>
      <c r="F3" s="12" t="s">
        <v>4</v>
      </c>
      <c r="G3" s="12" t="s">
        <v>6</v>
      </c>
      <c r="H3" s="12" t="s">
        <v>9</v>
      </c>
      <c r="I3" s="12" t="s">
        <v>4</v>
      </c>
      <c r="J3" s="12" t="s">
        <v>7</v>
      </c>
      <c r="K3" s="12" t="s">
        <v>40</v>
      </c>
      <c r="L3" s="12" t="s">
        <v>10</v>
      </c>
      <c r="M3" s="12" t="s">
        <v>11</v>
      </c>
      <c r="N3" s="13" t="s">
        <v>12</v>
      </c>
      <c r="O3" s="13" t="s">
        <v>13</v>
      </c>
    </row>
    <row r="4" spans="1:15" x14ac:dyDescent="0.2">
      <c r="A4" s="18" t="s">
        <v>42</v>
      </c>
      <c r="B4" s="18" t="s">
        <v>76</v>
      </c>
      <c r="C4" s="18" t="s">
        <v>71</v>
      </c>
      <c r="D4" s="34" t="s">
        <v>57</v>
      </c>
      <c r="E4" s="21">
        <v>0</v>
      </c>
      <c r="F4" s="21">
        <v>7291737.0199999996</v>
      </c>
      <c r="G4" s="21">
        <v>3639451.8</v>
      </c>
      <c r="H4" s="14">
        <v>11</v>
      </c>
      <c r="I4" s="19">
        <v>11</v>
      </c>
      <c r="J4" s="18">
        <v>10</v>
      </c>
      <c r="K4" s="35" t="s">
        <v>78</v>
      </c>
      <c r="L4" s="36">
        <f>IFERROR(G4/E4,0%)</f>
        <v>0</v>
      </c>
      <c r="M4" s="36">
        <f t="shared" ref="M4" si="0">IFERROR(G4/F4,0%)</f>
        <v>0.49912000254776057</v>
      </c>
      <c r="N4" s="36">
        <f>IFERROR(J4/H4,0%)</f>
        <v>0.90909090909090906</v>
      </c>
      <c r="O4" s="36">
        <f>IFERROR(J4/I4,0%)</f>
        <v>0.90909090909090906</v>
      </c>
    </row>
    <row r="5" spans="1:15" x14ac:dyDescent="0.2">
      <c r="A5" s="18" t="s">
        <v>42</v>
      </c>
      <c r="B5" s="18" t="s">
        <v>76</v>
      </c>
      <c r="C5" s="18" t="s">
        <v>71</v>
      </c>
      <c r="D5" s="34" t="s">
        <v>57</v>
      </c>
      <c r="E5" s="21">
        <v>0</v>
      </c>
      <c r="F5" s="21">
        <v>2332400</v>
      </c>
      <c r="G5" s="21">
        <v>2332400</v>
      </c>
      <c r="H5" s="14">
        <v>18</v>
      </c>
      <c r="I5" s="19">
        <v>18</v>
      </c>
      <c r="J5" s="18">
        <v>18</v>
      </c>
      <c r="K5" s="37" t="s">
        <v>79</v>
      </c>
      <c r="L5" s="36">
        <f t="shared" ref="L5:L17" si="1">IFERROR(G5/E5,0%)</f>
        <v>0</v>
      </c>
      <c r="M5" s="36">
        <f t="shared" ref="M5" si="2">IFERROR(G5/F5,0%)</f>
        <v>1</v>
      </c>
      <c r="N5" s="36">
        <f t="shared" ref="N5:N17" si="3">IFERROR(J5/H5,0%)</f>
        <v>1</v>
      </c>
      <c r="O5" s="36">
        <f t="shared" ref="O5:O17" si="4">IFERROR(J5/I5,0%)</f>
        <v>1</v>
      </c>
    </row>
    <row r="6" spans="1:15" ht="22.5" x14ac:dyDescent="0.2">
      <c r="A6" s="18" t="s">
        <v>42</v>
      </c>
      <c r="B6" s="18" t="s">
        <v>76</v>
      </c>
      <c r="C6" s="18" t="s">
        <v>71</v>
      </c>
      <c r="D6" s="34" t="s">
        <v>57</v>
      </c>
      <c r="E6" s="21">
        <v>0</v>
      </c>
      <c r="F6" s="21">
        <v>14545748.98</v>
      </c>
      <c r="G6" s="21">
        <v>11545748.98</v>
      </c>
      <c r="H6" s="14">
        <v>14</v>
      </c>
      <c r="I6" s="19">
        <v>14</v>
      </c>
      <c r="J6" s="18">
        <v>13</v>
      </c>
      <c r="K6" s="37" t="s">
        <v>62</v>
      </c>
      <c r="L6" s="36">
        <f t="shared" si="1"/>
        <v>0</v>
      </c>
      <c r="M6" s="36">
        <f t="shared" ref="M6:M17" si="5">IFERROR(G6/F6,0%)</f>
        <v>0.79375417490533373</v>
      </c>
      <c r="N6" s="36">
        <f t="shared" si="3"/>
        <v>0.9285714285714286</v>
      </c>
      <c r="O6" s="36">
        <f t="shared" si="4"/>
        <v>0.9285714285714286</v>
      </c>
    </row>
    <row r="7" spans="1:15" ht="22.5" x14ac:dyDescent="0.2">
      <c r="A7" s="18" t="s">
        <v>42</v>
      </c>
      <c r="B7" s="18" t="s">
        <v>76</v>
      </c>
      <c r="C7" s="18" t="s">
        <v>71</v>
      </c>
      <c r="D7" s="34" t="s">
        <v>57</v>
      </c>
      <c r="E7" s="21">
        <v>0</v>
      </c>
      <c r="F7" s="21">
        <v>2664320</v>
      </c>
      <c r="G7" s="21">
        <v>2664320</v>
      </c>
      <c r="H7" s="14">
        <v>21</v>
      </c>
      <c r="I7" s="19">
        <v>21</v>
      </c>
      <c r="J7" s="18">
        <v>20</v>
      </c>
      <c r="K7" s="37" t="s">
        <v>80</v>
      </c>
      <c r="L7" s="36">
        <f t="shared" si="1"/>
        <v>0</v>
      </c>
      <c r="M7" s="36">
        <f t="shared" si="5"/>
        <v>1</v>
      </c>
      <c r="N7" s="36">
        <f t="shared" si="3"/>
        <v>0.95238095238095233</v>
      </c>
      <c r="O7" s="36">
        <f t="shared" si="4"/>
        <v>0.95238095238095233</v>
      </c>
    </row>
    <row r="8" spans="1:15" x14ac:dyDescent="0.2">
      <c r="A8" s="18" t="s">
        <v>42</v>
      </c>
      <c r="B8" s="18" t="s">
        <v>76</v>
      </c>
      <c r="C8" s="18" t="s">
        <v>71</v>
      </c>
      <c r="D8" s="34" t="s">
        <v>57</v>
      </c>
      <c r="E8" s="21">
        <v>0</v>
      </c>
      <c r="F8" s="38">
        <v>1555794</v>
      </c>
      <c r="G8" s="38">
        <v>1555794</v>
      </c>
      <c r="H8" s="14">
        <v>8</v>
      </c>
      <c r="I8" s="19">
        <v>8</v>
      </c>
      <c r="J8" s="18">
        <v>8</v>
      </c>
      <c r="K8" s="35" t="s">
        <v>61</v>
      </c>
      <c r="L8" s="36">
        <f t="shared" si="1"/>
        <v>0</v>
      </c>
      <c r="M8" s="36">
        <f t="shared" si="5"/>
        <v>1</v>
      </c>
      <c r="N8" s="36">
        <f t="shared" si="3"/>
        <v>1</v>
      </c>
      <c r="O8" s="36">
        <f t="shared" si="4"/>
        <v>1</v>
      </c>
    </row>
    <row r="9" spans="1:15" x14ac:dyDescent="0.2">
      <c r="A9" s="18" t="s">
        <v>42</v>
      </c>
      <c r="B9" s="18" t="s">
        <v>76</v>
      </c>
      <c r="C9" s="18" t="s">
        <v>71</v>
      </c>
      <c r="D9" s="34" t="s">
        <v>57</v>
      </c>
      <c r="E9" s="21">
        <v>0</v>
      </c>
      <c r="F9" s="38">
        <v>14502000</v>
      </c>
      <c r="G9" s="21">
        <v>0</v>
      </c>
      <c r="H9" s="14">
        <v>15</v>
      </c>
      <c r="I9" s="20">
        <v>15</v>
      </c>
      <c r="J9" s="18">
        <v>0</v>
      </c>
      <c r="K9" s="35" t="s">
        <v>60</v>
      </c>
      <c r="L9" s="36">
        <f t="shared" si="1"/>
        <v>0</v>
      </c>
      <c r="M9" s="36">
        <f t="shared" si="5"/>
        <v>0</v>
      </c>
      <c r="N9" s="36">
        <f t="shared" si="3"/>
        <v>0</v>
      </c>
      <c r="O9" s="36">
        <f t="shared" si="4"/>
        <v>0</v>
      </c>
    </row>
    <row r="10" spans="1:15" x14ac:dyDescent="0.2">
      <c r="A10" s="18" t="s">
        <v>42</v>
      </c>
      <c r="B10" s="18" t="s">
        <v>76</v>
      </c>
      <c r="C10" s="18" t="s">
        <v>71</v>
      </c>
      <c r="D10" s="34" t="s">
        <v>57</v>
      </c>
      <c r="E10" s="21">
        <v>0</v>
      </c>
      <c r="F10" s="38">
        <v>1518000</v>
      </c>
      <c r="G10" s="21">
        <v>1392400</v>
      </c>
      <c r="H10" s="14">
        <v>11</v>
      </c>
      <c r="I10" s="20">
        <v>11</v>
      </c>
      <c r="J10" s="18">
        <v>11</v>
      </c>
      <c r="K10" s="37" t="s">
        <v>79</v>
      </c>
      <c r="L10" s="36">
        <f t="shared" si="1"/>
        <v>0</v>
      </c>
      <c r="M10" s="36">
        <f t="shared" si="5"/>
        <v>0.9172595520421607</v>
      </c>
      <c r="N10" s="36">
        <f t="shared" si="3"/>
        <v>1</v>
      </c>
      <c r="O10" s="36">
        <f t="shared" si="4"/>
        <v>1</v>
      </c>
    </row>
    <row r="11" spans="1:15" ht="22.5" x14ac:dyDescent="0.2">
      <c r="A11" s="18" t="s">
        <v>42</v>
      </c>
      <c r="B11" s="18" t="s">
        <v>76</v>
      </c>
      <c r="C11" s="18" t="s">
        <v>71</v>
      </c>
      <c r="D11" s="34" t="s">
        <v>57</v>
      </c>
      <c r="E11" s="21">
        <v>0</v>
      </c>
      <c r="F11" s="38">
        <v>2380000</v>
      </c>
      <c r="G11" s="21">
        <v>1229070</v>
      </c>
      <c r="H11" s="14">
        <v>17</v>
      </c>
      <c r="I11" s="20">
        <v>17</v>
      </c>
      <c r="J11" s="18">
        <v>10</v>
      </c>
      <c r="K11" s="35" t="s">
        <v>116</v>
      </c>
      <c r="L11" s="36">
        <f t="shared" si="1"/>
        <v>0</v>
      </c>
      <c r="M11" s="36">
        <f t="shared" si="5"/>
        <v>0.51641596638655463</v>
      </c>
      <c r="N11" s="36">
        <f t="shared" si="3"/>
        <v>0.58823529411764708</v>
      </c>
      <c r="O11" s="36">
        <f t="shared" si="4"/>
        <v>0.58823529411764708</v>
      </c>
    </row>
    <row r="12" spans="1:15" x14ac:dyDescent="0.2">
      <c r="A12" s="18" t="s">
        <v>42</v>
      </c>
      <c r="B12" s="18" t="s">
        <v>76</v>
      </c>
      <c r="C12" s="18" t="s">
        <v>71</v>
      </c>
      <c r="D12" s="34" t="s">
        <v>57</v>
      </c>
      <c r="E12" s="21">
        <v>0</v>
      </c>
      <c r="F12" s="38">
        <v>1000000</v>
      </c>
      <c r="G12" s="21">
        <v>986200</v>
      </c>
      <c r="H12" s="14">
        <v>5</v>
      </c>
      <c r="I12" s="20">
        <v>5</v>
      </c>
      <c r="J12" s="18">
        <v>5</v>
      </c>
      <c r="K12" s="35" t="s">
        <v>61</v>
      </c>
      <c r="L12" s="36">
        <f t="shared" si="1"/>
        <v>0</v>
      </c>
      <c r="M12" s="36">
        <f t="shared" si="5"/>
        <v>0.98619999999999997</v>
      </c>
      <c r="N12" s="36">
        <f t="shared" si="3"/>
        <v>1</v>
      </c>
      <c r="O12" s="36">
        <f t="shared" si="4"/>
        <v>1</v>
      </c>
    </row>
    <row r="13" spans="1:15" ht="22.5" x14ac:dyDescent="0.2">
      <c r="A13" s="18" t="s">
        <v>42</v>
      </c>
      <c r="B13" s="18" t="s">
        <v>76</v>
      </c>
      <c r="C13" s="18" t="s">
        <v>71</v>
      </c>
      <c r="D13" s="34" t="s">
        <v>57</v>
      </c>
      <c r="E13" s="21">
        <v>0</v>
      </c>
      <c r="F13" s="38">
        <v>4700000</v>
      </c>
      <c r="G13" s="21">
        <v>570500</v>
      </c>
      <c r="H13" s="14">
        <v>4</v>
      </c>
      <c r="I13" s="20">
        <v>4</v>
      </c>
      <c r="J13" s="18">
        <v>1</v>
      </c>
      <c r="K13" s="35" t="s">
        <v>62</v>
      </c>
      <c r="L13" s="36">
        <f t="shared" si="1"/>
        <v>0</v>
      </c>
      <c r="M13" s="36">
        <f t="shared" si="5"/>
        <v>0.12138297872340426</v>
      </c>
      <c r="N13" s="36">
        <f t="shared" si="3"/>
        <v>0.25</v>
      </c>
      <c r="O13" s="36">
        <f t="shared" si="4"/>
        <v>0.25</v>
      </c>
    </row>
    <row r="14" spans="1:15" x14ac:dyDescent="0.2">
      <c r="A14" s="18" t="s">
        <v>103</v>
      </c>
      <c r="B14" s="18" t="s">
        <v>108</v>
      </c>
      <c r="C14" s="18" t="s">
        <v>109</v>
      </c>
      <c r="D14" s="34" t="s">
        <v>58</v>
      </c>
      <c r="E14" s="21">
        <v>0</v>
      </c>
      <c r="F14" s="38">
        <v>750000</v>
      </c>
      <c r="G14" s="38">
        <v>750000</v>
      </c>
      <c r="H14" s="14">
        <v>25</v>
      </c>
      <c r="I14" s="16">
        <v>25</v>
      </c>
      <c r="J14" s="16">
        <v>0</v>
      </c>
      <c r="K14" s="35" t="s">
        <v>104</v>
      </c>
      <c r="L14" s="36">
        <f t="shared" si="1"/>
        <v>0</v>
      </c>
      <c r="M14" s="36">
        <f t="shared" si="5"/>
        <v>1</v>
      </c>
      <c r="N14" s="36">
        <f t="shared" si="3"/>
        <v>0</v>
      </c>
      <c r="O14" s="36">
        <f t="shared" si="4"/>
        <v>0</v>
      </c>
    </row>
    <row r="15" spans="1:15" ht="22.5" x14ac:dyDescent="0.2">
      <c r="A15" s="18" t="s">
        <v>103</v>
      </c>
      <c r="B15" s="18" t="s">
        <v>108</v>
      </c>
      <c r="C15" s="18" t="s">
        <v>109</v>
      </c>
      <c r="D15" s="34" t="s">
        <v>58</v>
      </c>
      <c r="E15" s="21">
        <v>0</v>
      </c>
      <c r="F15" s="38">
        <v>2000000</v>
      </c>
      <c r="G15" s="38">
        <v>2000000</v>
      </c>
      <c r="H15" s="14">
        <v>1</v>
      </c>
      <c r="I15" s="16">
        <v>1</v>
      </c>
      <c r="J15" s="16">
        <v>0</v>
      </c>
      <c r="K15" s="35" t="s">
        <v>105</v>
      </c>
      <c r="L15" s="36">
        <f t="shared" si="1"/>
        <v>0</v>
      </c>
      <c r="M15" s="36">
        <f t="shared" si="5"/>
        <v>1</v>
      </c>
      <c r="N15" s="36">
        <f t="shared" si="3"/>
        <v>0</v>
      </c>
      <c r="O15" s="36">
        <f t="shared" si="4"/>
        <v>0</v>
      </c>
    </row>
    <row r="16" spans="1:15" ht="22.5" x14ac:dyDescent="0.2">
      <c r="A16" s="18" t="s">
        <v>103</v>
      </c>
      <c r="B16" s="18" t="s">
        <v>108</v>
      </c>
      <c r="C16" s="18" t="s">
        <v>109</v>
      </c>
      <c r="D16" s="34" t="s">
        <v>58</v>
      </c>
      <c r="E16" s="21">
        <v>0</v>
      </c>
      <c r="F16" s="38">
        <v>2000000</v>
      </c>
      <c r="G16" s="38">
        <v>2000000</v>
      </c>
      <c r="H16" s="14">
        <v>1</v>
      </c>
      <c r="I16" s="16">
        <v>1</v>
      </c>
      <c r="J16" s="16">
        <v>0</v>
      </c>
      <c r="K16" s="35" t="s">
        <v>106</v>
      </c>
      <c r="L16" s="36">
        <f t="shared" si="1"/>
        <v>0</v>
      </c>
      <c r="M16" s="36">
        <f t="shared" si="5"/>
        <v>1</v>
      </c>
      <c r="N16" s="36">
        <f t="shared" si="3"/>
        <v>0</v>
      </c>
      <c r="O16" s="36">
        <f t="shared" si="4"/>
        <v>0</v>
      </c>
    </row>
    <row r="17" spans="1:15" x14ac:dyDescent="0.2">
      <c r="A17" s="18" t="s">
        <v>103</v>
      </c>
      <c r="B17" s="18" t="s">
        <v>108</v>
      </c>
      <c r="C17" s="18" t="s">
        <v>109</v>
      </c>
      <c r="D17" s="34" t="s">
        <v>58</v>
      </c>
      <c r="E17" s="21">
        <v>0</v>
      </c>
      <c r="F17" s="38">
        <v>1000000</v>
      </c>
      <c r="G17" s="38">
        <v>1000000</v>
      </c>
      <c r="H17" s="14">
        <v>2</v>
      </c>
      <c r="I17" s="16">
        <v>2</v>
      </c>
      <c r="J17" s="16">
        <v>0</v>
      </c>
      <c r="K17" s="35" t="s">
        <v>107</v>
      </c>
      <c r="L17" s="36">
        <f t="shared" si="1"/>
        <v>0</v>
      </c>
      <c r="M17" s="36">
        <f t="shared" si="5"/>
        <v>1</v>
      </c>
      <c r="N17" s="36">
        <f t="shared" si="3"/>
        <v>0</v>
      </c>
      <c r="O17" s="36">
        <f t="shared" si="4"/>
        <v>0</v>
      </c>
    </row>
    <row r="18" spans="1:15" x14ac:dyDescent="0.2">
      <c r="A18" s="18" t="s">
        <v>103</v>
      </c>
      <c r="B18" s="18" t="s">
        <v>108</v>
      </c>
      <c r="C18" s="18" t="s">
        <v>109</v>
      </c>
      <c r="D18" s="34" t="s">
        <v>58</v>
      </c>
      <c r="E18" s="21">
        <v>0</v>
      </c>
      <c r="F18" s="21">
        <v>1500000</v>
      </c>
      <c r="G18" s="21">
        <v>0</v>
      </c>
      <c r="H18" s="14">
        <v>7</v>
      </c>
      <c r="I18" s="17">
        <v>7</v>
      </c>
      <c r="J18" s="14">
        <v>0</v>
      </c>
      <c r="K18" s="37" t="s">
        <v>112</v>
      </c>
      <c r="L18" s="36">
        <f>IFERROR(G18/E19,0%)</f>
        <v>0</v>
      </c>
      <c r="M18" s="36">
        <f t="shared" ref="M18:M39" si="6">IFERROR(G18/F18,0%)</f>
        <v>0</v>
      </c>
      <c r="N18" s="36">
        <f t="shared" ref="N18:N39" si="7">IFERROR(J18/H18,0%)</f>
        <v>0</v>
      </c>
      <c r="O18" s="36">
        <f t="shared" ref="O18:O39" si="8">IFERROR(J18/I18,0%)</f>
        <v>0</v>
      </c>
    </row>
    <row r="19" spans="1:15" x14ac:dyDescent="0.2">
      <c r="A19" s="18" t="s">
        <v>43</v>
      </c>
      <c r="B19" s="18" t="s">
        <v>49</v>
      </c>
      <c r="C19" s="18" t="s">
        <v>72</v>
      </c>
      <c r="D19" s="34" t="s">
        <v>57</v>
      </c>
      <c r="E19" s="21">
        <v>0</v>
      </c>
      <c r="F19" s="21">
        <v>1586042.34</v>
      </c>
      <c r="G19" s="21">
        <v>1586042.34</v>
      </c>
      <c r="H19" s="14">
        <v>1</v>
      </c>
      <c r="I19" s="17">
        <v>1</v>
      </c>
      <c r="J19" s="14">
        <v>1</v>
      </c>
      <c r="K19" s="37" t="s">
        <v>63</v>
      </c>
      <c r="L19" s="36">
        <f>IFERROR(G19/E19,0%)</f>
        <v>0</v>
      </c>
      <c r="M19" s="36">
        <f t="shared" si="6"/>
        <v>1</v>
      </c>
      <c r="N19" s="36">
        <f t="shared" si="7"/>
        <v>1</v>
      </c>
      <c r="O19" s="36">
        <f t="shared" si="8"/>
        <v>1</v>
      </c>
    </row>
    <row r="20" spans="1:15" x14ac:dyDescent="0.2">
      <c r="A20" s="18" t="s">
        <v>43</v>
      </c>
      <c r="B20" s="18" t="s">
        <v>49</v>
      </c>
      <c r="C20" s="18" t="s">
        <v>72</v>
      </c>
      <c r="D20" s="34" t="s">
        <v>57</v>
      </c>
      <c r="E20" s="21">
        <v>0</v>
      </c>
      <c r="F20" s="21">
        <v>100810.87</v>
      </c>
      <c r="G20" s="21">
        <v>100810.86</v>
      </c>
      <c r="H20" s="14">
        <v>1</v>
      </c>
      <c r="I20" s="17">
        <v>1</v>
      </c>
      <c r="J20" s="14">
        <v>1</v>
      </c>
      <c r="K20" s="37" t="s">
        <v>81</v>
      </c>
      <c r="L20" s="36">
        <f t="shared" ref="L20:L25" si="9">IFERROR(G20/E20,0%)</f>
        <v>0</v>
      </c>
      <c r="M20" s="36">
        <f>IFERROR(G20/F20,0%)</f>
        <v>0.99999990080434786</v>
      </c>
      <c r="N20" s="36">
        <f t="shared" si="7"/>
        <v>1</v>
      </c>
      <c r="O20" s="36">
        <f t="shared" si="8"/>
        <v>1</v>
      </c>
    </row>
    <row r="21" spans="1:15" x14ac:dyDescent="0.2">
      <c r="A21" s="18" t="s">
        <v>43</v>
      </c>
      <c r="B21" s="18" t="s">
        <v>49</v>
      </c>
      <c r="C21" s="18" t="s">
        <v>72</v>
      </c>
      <c r="D21" s="34" t="s">
        <v>57</v>
      </c>
      <c r="E21" s="21">
        <v>0</v>
      </c>
      <c r="F21" s="21">
        <v>460682.45</v>
      </c>
      <c r="G21" s="21">
        <v>0</v>
      </c>
      <c r="H21" s="14">
        <v>48</v>
      </c>
      <c r="I21" s="16">
        <v>48</v>
      </c>
      <c r="J21" s="14">
        <v>0</v>
      </c>
      <c r="K21" s="37" t="s">
        <v>113</v>
      </c>
      <c r="L21" s="36">
        <f t="shared" si="9"/>
        <v>0</v>
      </c>
      <c r="M21" s="36">
        <f t="shared" si="6"/>
        <v>0</v>
      </c>
      <c r="N21" s="36">
        <f t="shared" si="7"/>
        <v>0</v>
      </c>
      <c r="O21" s="36">
        <f t="shared" si="8"/>
        <v>0</v>
      </c>
    </row>
    <row r="22" spans="1:15" x14ac:dyDescent="0.2">
      <c r="A22" s="18" t="s">
        <v>43</v>
      </c>
      <c r="B22" s="18" t="s">
        <v>49</v>
      </c>
      <c r="C22" s="18" t="s">
        <v>72</v>
      </c>
      <c r="D22" s="34" t="s">
        <v>57</v>
      </c>
      <c r="E22" s="21">
        <v>0</v>
      </c>
      <c r="F22" s="21">
        <v>1162331.1000000001</v>
      </c>
      <c r="G22" s="21">
        <v>0</v>
      </c>
      <c r="H22" s="14">
        <v>111</v>
      </c>
      <c r="I22" s="17">
        <v>111</v>
      </c>
      <c r="J22" s="14">
        <v>0</v>
      </c>
      <c r="K22" s="37" t="s">
        <v>113</v>
      </c>
      <c r="L22" s="36">
        <f t="shared" si="9"/>
        <v>0</v>
      </c>
      <c r="M22" s="36">
        <f t="shared" si="6"/>
        <v>0</v>
      </c>
      <c r="N22" s="36">
        <f t="shared" si="7"/>
        <v>0</v>
      </c>
      <c r="O22" s="36">
        <f t="shared" si="8"/>
        <v>0</v>
      </c>
    </row>
    <row r="23" spans="1:15" x14ac:dyDescent="0.2">
      <c r="A23" s="18" t="s">
        <v>43</v>
      </c>
      <c r="B23" s="18" t="s">
        <v>49</v>
      </c>
      <c r="C23" s="18" t="s">
        <v>72</v>
      </c>
      <c r="D23" s="34" t="s">
        <v>57</v>
      </c>
      <c r="E23" s="21">
        <v>0</v>
      </c>
      <c r="F23" s="21">
        <v>250000</v>
      </c>
      <c r="G23" s="21">
        <v>0</v>
      </c>
      <c r="H23" s="14">
        <v>1</v>
      </c>
      <c r="I23" s="17">
        <v>1</v>
      </c>
      <c r="J23" s="14">
        <v>0</v>
      </c>
      <c r="K23" s="37" t="s">
        <v>114</v>
      </c>
      <c r="L23" s="36">
        <f t="shared" si="9"/>
        <v>0</v>
      </c>
      <c r="M23" s="36">
        <f t="shared" si="6"/>
        <v>0</v>
      </c>
      <c r="N23" s="36">
        <f t="shared" si="7"/>
        <v>0</v>
      </c>
      <c r="O23" s="36">
        <f t="shared" si="8"/>
        <v>0</v>
      </c>
    </row>
    <row r="24" spans="1:15" x14ac:dyDescent="0.2">
      <c r="A24" s="18" t="s">
        <v>43</v>
      </c>
      <c r="B24" s="18" t="s">
        <v>49</v>
      </c>
      <c r="C24" s="18" t="s">
        <v>72</v>
      </c>
      <c r="D24" s="34" t="s">
        <v>57</v>
      </c>
      <c r="E24" s="21">
        <v>0</v>
      </c>
      <c r="F24" s="21">
        <v>4089665.33</v>
      </c>
      <c r="G24" s="21">
        <v>0</v>
      </c>
      <c r="H24" s="14">
        <v>161</v>
      </c>
      <c r="I24" s="17">
        <v>161</v>
      </c>
      <c r="J24" s="14">
        <v>0</v>
      </c>
      <c r="K24" s="37" t="s">
        <v>115</v>
      </c>
      <c r="L24" s="36">
        <f t="shared" si="9"/>
        <v>0</v>
      </c>
      <c r="M24" s="36">
        <f t="shared" si="6"/>
        <v>0</v>
      </c>
      <c r="N24" s="36">
        <f t="shared" si="7"/>
        <v>0</v>
      </c>
      <c r="O24" s="36">
        <f t="shared" si="8"/>
        <v>0</v>
      </c>
    </row>
    <row r="25" spans="1:15" x14ac:dyDescent="0.2">
      <c r="A25" s="18" t="s">
        <v>43</v>
      </c>
      <c r="B25" s="18" t="s">
        <v>49</v>
      </c>
      <c r="C25" s="18" t="s">
        <v>72</v>
      </c>
      <c r="D25" s="34" t="s">
        <v>57</v>
      </c>
      <c r="E25" s="21">
        <v>0</v>
      </c>
      <c r="F25" s="21">
        <v>2726443.56</v>
      </c>
      <c r="G25" s="21">
        <v>0</v>
      </c>
      <c r="H25" s="14">
        <v>206</v>
      </c>
      <c r="I25" s="17">
        <v>206</v>
      </c>
      <c r="J25" s="14">
        <v>0</v>
      </c>
      <c r="K25" s="37" t="s">
        <v>115</v>
      </c>
      <c r="L25" s="36">
        <f t="shared" si="9"/>
        <v>0</v>
      </c>
      <c r="M25" s="36">
        <f t="shared" si="6"/>
        <v>0</v>
      </c>
      <c r="N25" s="36">
        <f t="shared" si="7"/>
        <v>0</v>
      </c>
      <c r="O25" s="36">
        <f t="shared" si="8"/>
        <v>0</v>
      </c>
    </row>
    <row r="26" spans="1:15" ht="22.5" x14ac:dyDescent="0.2">
      <c r="A26" s="18" t="s">
        <v>44</v>
      </c>
      <c r="B26" s="18" t="s">
        <v>54</v>
      </c>
      <c r="C26" s="18" t="s">
        <v>98</v>
      </c>
      <c r="D26" s="34" t="s">
        <v>58</v>
      </c>
      <c r="E26" s="21">
        <v>600000</v>
      </c>
      <c r="F26" s="21">
        <v>600000</v>
      </c>
      <c r="G26" s="21">
        <v>500000</v>
      </c>
      <c r="H26" s="18">
        <v>135</v>
      </c>
      <c r="I26" s="19">
        <v>135</v>
      </c>
      <c r="J26" s="18">
        <v>0</v>
      </c>
      <c r="K26" s="37" t="s">
        <v>82</v>
      </c>
      <c r="L26" s="36">
        <f>IFERROR(G26/E26,0%)</f>
        <v>0.83333333333333337</v>
      </c>
      <c r="M26" s="36">
        <f t="shared" si="6"/>
        <v>0.83333333333333337</v>
      </c>
      <c r="N26" s="36">
        <f t="shared" si="7"/>
        <v>0</v>
      </c>
      <c r="O26" s="36">
        <f t="shared" si="8"/>
        <v>0</v>
      </c>
    </row>
    <row r="27" spans="1:15" ht="22.5" x14ac:dyDescent="0.2">
      <c r="A27" s="18" t="s">
        <v>44</v>
      </c>
      <c r="B27" s="18" t="s">
        <v>54</v>
      </c>
      <c r="C27" s="18" t="s">
        <v>98</v>
      </c>
      <c r="D27" s="34" t="s">
        <v>58</v>
      </c>
      <c r="E27" s="21">
        <v>900000</v>
      </c>
      <c r="F27" s="21">
        <v>900000</v>
      </c>
      <c r="G27" s="21">
        <v>825000</v>
      </c>
      <c r="H27" s="18">
        <v>1</v>
      </c>
      <c r="I27" s="20">
        <v>2</v>
      </c>
      <c r="J27" s="18">
        <v>0</v>
      </c>
      <c r="K27" s="35" t="s">
        <v>83</v>
      </c>
      <c r="L27" s="36">
        <f>IFERROR(G27/E31,0%)</f>
        <v>0</v>
      </c>
      <c r="M27" s="36">
        <f t="shared" si="6"/>
        <v>0.91666666666666663</v>
      </c>
      <c r="N27" s="36">
        <f t="shared" si="7"/>
        <v>0</v>
      </c>
      <c r="O27" s="36">
        <f t="shared" si="8"/>
        <v>0</v>
      </c>
    </row>
    <row r="28" spans="1:15" x14ac:dyDescent="0.2">
      <c r="A28" s="18" t="s">
        <v>44</v>
      </c>
      <c r="B28" s="18" t="s">
        <v>54</v>
      </c>
      <c r="C28" s="18" t="s">
        <v>98</v>
      </c>
      <c r="D28" s="34" t="s">
        <v>58</v>
      </c>
      <c r="E28" s="21">
        <v>0</v>
      </c>
      <c r="F28" s="21">
        <v>149872</v>
      </c>
      <c r="G28" s="21">
        <v>149872</v>
      </c>
      <c r="H28" s="18">
        <v>1</v>
      </c>
      <c r="I28" s="19">
        <v>1</v>
      </c>
      <c r="J28" s="18">
        <v>1</v>
      </c>
      <c r="K28" s="35" t="s">
        <v>84</v>
      </c>
      <c r="L28" s="36">
        <f>IFERROR(G28/E32,0%)</f>
        <v>0</v>
      </c>
      <c r="M28" s="36">
        <f>IFERROR(G28/F28,0%)</f>
        <v>1</v>
      </c>
      <c r="N28" s="36">
        <f>IFERROR(J28/H28,0%)</f>
        <v>1</v>
      </c>
      <c r="O28" s="36">
        <f t="shared" si="8"/>
        <v>1</v>
      </c>
    </row>
    <row r="29" spans="1:15" x14ac:dyDescent="0.2">
      <c r="A29" s="18" t="s">
        <v>45</v>
      </c>
      <c r="B29" s="18" t="s">
        <v>52</v>
      </c>
      <c r="C29" s="18" t="s">
        <v>73</v>
      </c>
      <c r="D29" s="34" t="s">
        <v>58</v>
      </c>
      <c r="E29" s="21">
        <v>0</v>
      </c>
      <c r="F29" s="21">
        <v>18096</v>
      </c>
      <c r="G29" s="21">
        <v>18096</v>
      </c>
      <c r="H29" s="18">
        <v>4</v>
      </c>
      <c r="I29" s="19">
        <v>4</v>
      </c>
      <c r="J29" s="18">
        <v>4</v>
      </c>
      <c r="K29" s="35" t="s">
        <v>85</v>
      </c>
      <c r="L29" s="36">
        <f>IFERROR(G29/E33,0%)</f>
        <v>9.0480000000000005E-3</v>
      </c>
      <c r="M29" s="36">
        <f t="shared" si="6"/>
        <v>1</v>
      </c>
      <c r="N29" s="36">
        <f t="shared" si="7"/>
        <v>1</v>
      </c>
      <c r="O29" s="36">
        <f t="shared" si="8"/>
        <v>1</v>
      </c>
    </row>
    <row r="30" spans="1:15" x14ac:dyDescent="0.2">
      <c r="A30" s="39" t="s">
        <v>45</v>
      </c>
      <c r="B30" s="18" t="s">
        <v>52</v>
      </c>
      <c r="C30" s="18" t="s">
        <v>73</v>
      </c>
      <c r="D30" s="34" t="s">
        <v>58</v>
      </c>
      <c r="E30" s="21">
        <v>0</v>
      </c>
      <c r="F30" s="21">
        <v>45240</v>
      </c>
      <c r="G30" s="21">
        <v>45240</v>
      </c>
      <c r="H30" s="18">
        <v>1</v>
      </c>
      <c r="I30" s="19">
        <v>1</v>
      </c>
      <c r="J30" s="18">
        <v>1</v>
      </c>
      <c r="K30" s="35" t="s">
        <v>86</v>
      </c>
      <c r="L30" s="36">
        <f>IFERROR(G30/E30,0%)</f>
        <v>0</v>
      </c>
      <c r="M30" s="36">
        <f t="shared" si="6"/>
        <v>1</v>
      </c>
      <c r="N30" s="36">
        <f t="shared" si="7"/>
        <v>1</v>
      </c>
      <c r="O30" s="36">
        <f t="shared" si="8"/>
        <v>1</v>
      </c>
    </row>
    <row r="31" spans="1:15" x14ac:dyDescent="0.2">
      <c r="A31" s="18" t="s">
        <v>46</v>
      </c>
      <c r="B31" s="18" t="s">
        <v>110</v>
      </c>
      <c r="C31" s="18" t="s">
        <v>99</v>
      </c>
      <c r="D31" s="34" t="s">
        <v>59</v>
      </c>
      <c r="E31" s="21">
        <v>0</v>
      </c>
      <c r="F31" s="21">
        <v>500000</v>
      </c>
      <c r="G31" s="21">
        <v>250000</v>
      </c>
      <c r="H31" s="18">
        <v>5</v>
      </c>
      <c r="I31" s="19">
        <v>5</v>
      </c>
      <c r="J31" s="18">
        <v>0</v>
      </c>
      <c r="K31" s="35" t="s">
        <v>89</v>
      </c>
      <c r="L31" s="36">
        <f t="shared" ref="L31:L33" si="10">IFERROR(G31/E31,0%)</f>
        <v>0</v>
      </c>
      <c r="M31" s="36">
        <f t="shared" si="6"/>
        <v>0.5</v>
      </c>
      <c r="N31" s="36">
        <f t="shared" si="7"/>
        <v>0</v>
      </c>
      <c r="O31" s="36">
        <f t="shared" si="8"/>
        <v>0</v>
      </c>
    </row>
    <row r="32" spans="1:15" x14ac:dyDescent="0.2">
      <c r="A32" s="18" t="s">
        <v>46</v>
      </c>
      <c r="B32" s="18" t="s">
        <v>110</v>
      </c>
      <c r="C32" s="18" t="s">
        <v>99</v>
      </c>
      <c r="D32" s="34" t="s">
        <v>59</v>
      </c>
      <c r="E32" s="21">
        <v>0</v>
      </c>
      <c r="F32" s="21">
        <v>4000000</v>
      </c>
      <c r="G32" s="21">
        <v>2000000</v>
      </c>
      <c r="H32" s="23">
        <v>13</v>
      </c>
      <c r="I32" s="20">
        <v>13</v>
      </c>
      <c r="J32" s="18">
        <v>12</v>
      </c>
      <c r="K32" s="35" t="s">
        <v>87</v>
      </c>
      <c r="L32" s="36">
        <f t="shared" si="10"/>
        <v>0</v>
      </c>
      <c r="M32" s="36">
        <f t="shared" si="6"/>
        <v>0.5</v>
      </c>
      <c r="N32" s="36">
        <f t="shared" si="7"/>
        <v>0.92307692307692313</v>
      </c>
      <c r="O32" s="36">
        <f t="shared" si="8"/>
        <v>0.92307692307692313</v>
      </c>
    </row>
    <row r="33" spans="1:15" x14ac:dyDescent="0.2">
      <c r="A33" s="18" t="s">
        <v>46</v>
      </c>
      <c r="B33" s="18" t="s">
        <v>110</v>
      </c>
      <c r="C33" s="18" t="s">
        <v>99</v>
      </c>
      <c r="D33" s="34" t="s">
        <v>59</v>
      </c>
      <c r="E33" s="40">
        <v>2000000</v>
      </c>
      <c r="F33" s="40">
        <v>2000000</v>
      </c>
      <c r="G33" s="21">
        <v>0</v>
      </c>
      <c r="H33" s="18">
        <v>1</v>
      </c>
      <c r="I33" s="19">
        <v>1</v>
      </c>
      <c r="J33" s="18">
        <v>0</v>
      </c>
      <c r="K33" s="35" t="s">
        <v>88</v>
      </c>
      <c r="L33" s="36">
        <f t="shared" si="10"/>
        <v>0</v>
      </c>
      <c r="M33" s="36">
        <f t="shared" si="6"/>
        <v>0</v>
      </c>
      <c r="N33" s="36">
        <f t="shared" si="7"/>
        <v>0</v>
      </c>
      <c r="O33" s="36">
        <f t="shared" si="8"/>
        <v>0</v>
      </c>
    </row>
    <row r="34" spans="1:15" x14ac:dyDescent="0.2">
      <c r="A34" s="18" t="s">
        <v>47</v>
      </c>
      <c r="B34" s="18" t="s">
        <v>53</v>
      </c>
      <c r="C34" s="18" t="s">
        <v>74</v>
      </c>
      <c r="D34" s="34" t="s">
        <v>59</v>
      </c>
      <c r="E34" s="21">
        <v>500000</v>
      </c>
      <c r="F34" s="21">
        <v>2500000</v>
      </c>
      <c r="G34" s="21">
        <v>0</v>
      </c>
      <c r="H34" s="18">
        <v>15</v>
      </c>
      <c r="I34" s="19">
        <v>15</v>
      </c>
      <c r="J34" s="18">
        <v>0</v>
      </c>
      <c r="K34" s="35" t="s">
        <v>50</v>
      </c>
      <c r="L34" s="36">
        <f>IFERROR(G34/E34,0%)</f>
        <v>0</v>
      </c>
      <c r="M34" s="36">
        <f t="shared" si="6"/>
        <v>0</v>
      </c>
      <c r="N34" s="36">
        <f t="shared" si="7"/>
        <v>0</v>
      </c>
      <c r="O34" s="36">
        <f t="shared" si="8"/>
        <v>0</v>
      </c>
    </row>
    <row r="35" spans="1:15" x14ac:dyDescent="0.2">
      <c r="A35" s="18" t="s">
        <v>47</v>
      </c>
      <c r="B35" s="18" t="s">
        <v>53</v>
      </c>
      <c r="C35" s="18" t="s">
        <v>74</v>
      </c>
      <c r="D35" s="34" t="s">
        <v>59</v>
      </c>
      <c r="E35" s="21">
        <v>500000</v>
      </c>
      <c r="F35" s="21">
        <v>1000000</v>
      </c>
      <c r="G35" s="21">
        <v>0</v>
      </c>
      <c r="H35" s="18">
        <v>1</v>
      </c>
      <c r="I35" s="19">
        <v>1</v>
      </c>
      <c r="J35" s="18">
        <v>0</v>
      </c>
      <c r="K35" s="35" t="s">
        <v>90</v>
      </c>
      <c r="L35" s="36">
        <f>IFERROR(G35/E35,0%)</f>
        <v>0</v>
      </c>
      <c r="M35" s="36">
        <f t="shared" si="6"/>
        <v>0</v>
      </c>
      <c r="N35" s="36">
        <f t="shared" si="7"/>
        <v>0</v>
      </c>
      <c r="O35" s="36">
        <f t="shared" si="8"/>
        <v>0</v>
      </c>
    </row>
    <row r="36" spans="1:15" x14ac:dyDescent="0.2">
      <c r="A36" s="18" t="s">
        <v>48</v>
      </c>
      <c r="B36" s="18" t="s">
        <v>55</v>
      </c>
      <c r="C36" s="18" t="s">
        <v>100</v>
      </c>
      <c r="D36" s="34" t="s">
        <v>58</v>
      </c>
      <c r="E36" s="22">
        <v>0</v>
      </c>
      <c r="F36" s="22">
        <v>900000</v>
      </c>
      <c r="G36" s="22">
        <v>900000</v>
      </c>
      <c r="H36" s="14">
        <v>3</v>
      </c>
      <c r="I36" s="17">
        <v>3</v>
      </c>
      <c r="J36" s="14">
        <v>3</v>
      </c>
      <c r="K36" s="35" t="s">
        <v>51</v>
      </c>
      <c r="L36" s="36">
        <f>IFERROR(G36/E40,0%)</f>
        <v>0.3</v>
      </c>
      <c r="M36" s="36">
        <f t="shared" si="6"/>
        <v>1</v>
      </c>
      <c r="N36" s="36">
        <f t="shared" si="7"/>
        <v>1</v>
      </c>
      <c r="O36" s="36">
        <f t="shared" si="8"/>
        <v>1</v>
      </c>
    </row>
    <row r="37" spans="1:15" x14ac:dyDescent="0.2">
      <c r="A37" s="18" t="s">
        <v>75</v>
      </c>
      <c r="B37" s="18" t="s">
        <v>111</v>
      </c>
      <c r="C37" s="18" t="s">
        <v>101</v>
      </c>
      <c r="D37" s="34" t="s">
        <v>59</v>
      </c>
      <c r="E37" s="22">
        <v>2000000</v>
      </c>
      <c r="F37" s="22">
        <v>2000000</v>
      </c>
      <c r="G37" s="22">
        <v>0</v>
      </c>
      <c r="H37" s="14">
        <v>27</v>
      </c>
      <c r="I37" s="17">
        <v>27</v>
      </c>
      <c r="J37" s="14">
        <v>0</v>
      </c>
      <c r="K37" s="35" t="s">
        <v>92</v>
      </c>
      <c r="L37" s="36">
        <f t="shared" ref="L37:L39" si="11">IFERROR(G37/E37,0%)</f>
        <v>0</v>
      </c>
      <c r="M37" s="36">
        <f t="shared" si="6"/>
        <v>0</v>
      </c>
      <c r="N37" s="36">
        <f t="shared" si="7"/>
        <v>0</v>
      </c>
      <c r="O37" s="36">
        <f t="shared" si="8"/>
        <v>0</v>
      </c>
    </row>
    <row r="38" spans="1:15" ht="22.5" x14ac:dyDescent="0.2">
      <c r="A38" s="18" t="s">
        <v>75</v>
      </c>
      <c r="B38" s="18" t="s">
        <v>111</v>
      </c>
      <c r="C38" s="18" t="s">
        <v>101</v>
      </c>
      <c r="D38" s="34" t="s">
        <v>59</v>
      </c>
      <c r="E38" s="22">
        <v>1000000</v>
      </c>
      <c r="F38" s="22">
        <v>1000000</v>
      </c>
      <c r="G38" s="22">
        <v>0</v>
      </c>
      <c r="H38" s="14">
        <v>35</v>
      </c>
      <c r="I38" s="17">
        <v>35</v>
      </c>
      <c r="J38" s="14">
        <v>0</v>
      </c>
      <c r="K38" s="35" t="s">
        <v>91</v>
      </c>
      <c r="L38" s="36">
        <f t="shared" si="11"/>
        <v>0</v>
      </c>
      <c r="M38" s="36">
        <f t="shared" si="6"/>
        <v>0</v>
      </c>
      <c r="N38" s="36">
        <f t="shared" si="7"/>
        <v>0</v>
      </c>
      <c r="O38" s="36">
        <f t="shared" si="8"/>
        <v>0</v>
      </c>
    </row>
    <row r="39" spans="1:15" x14ac:dyDescent="0.2">
      <c r="A39" s="18" t="s">
        <v>56</v>
      </c>
      <c r="B39" s="18" t="s">
        <v>77</v>
      </c>
      <c r="C39" s="18" t="s">
        <v>102</v>
      </c>
      <c r="D39" s="34" t="s">
        <v>59</v>
      </c>
      <c r="E39" s="21">
        <v>3400000</v>
      </c>
      <c r="F39" s="21">
        <v>3400000</v>
      </c>
      <c r="G39" s="21">
        <v>79500</v>
      </c>
      <c r="H39" s="14">
        <v>100</v>
      </c>
      <c r="I39" s="17">
        <v>100</v>
      </c>
      <c r="J39" s="14">
        <v>0</v>
      </c>
      <c r="K39" s="35" t="s">
        <v>93</v>
      </c>
      <c r="L39" s="36">
        <f t="shared" si="11"/>
        <v>2.3382352941176472E-2</v>
      </c>
      <c r="M39" s="36">
        <f t="shared" si="6"/>
        <v>2.3382352941176472E-2</v>
      </c>
      <c r="N39" s="36">
        <f t="shared" si="7"/>
        <v>0</v>
      </c>
      <c r="O39" s="36">
        <f t="shared" si="8"/>
        <v>0</v>
      </c>
    </row>
    <row r="40" spans="1:15" x14ac:dyDescent="0.2">
      <c r="A40" s="18" t="s">
        <v>56</v>
      </c>
      <c r="B40" s="18" t="s">
        <v>77</v>
      </c>
      <c r="C40" s="18" t="s">
        <v>102</v>
      </c>
      <c r="D40" s="34" t="s">
        <v>59</v>
      </c>
      <c r="E40" s="21">
        <v>3000000</v>
      </c>
      <c r="F40" s="21">
        <v>3000000</v>
      </c>
      <c r="G40" s="21">
        <v>0</v>
      </c>
      <c r="H40" s="14">
        <v>25</v>
      </c>
      <c r="I40" s="17">
        <v>25</v>
      </c>
      <c r="J40" s="14">
        <v>0</v>
      </c>
      <c r="K40" s="35" t="s">
        <v>65</v>
      </c>
      <c r="L40" s="36">
        <f t="shared" ref="L40:L57" si="12">IFERROR(G40/E40,0%)</f>
        <v>0</v>
      </c>
      <c r="M40" s="36">
        <f t="shared" ref="M40:M57" si="13">IFERROR(G40/F40,0%)</f>
        <v>0</v>
      </c>
      <c r="N40" s="36">
        <f t="shared" ref="N40:N57" si="14">IFERROR(J40/H40,0%)</f>
        <v>0</v>
      </c>
      <c r="O40" s="36">
        <f t="shared" ref="O40:O57" si="15">IFERROR(J40/I40,0%)</f>
        <v>0</v>
      </c>
    </row>
    <row r="41" spans="1:15" x14ac:dyDescent="0.2">
      <c r="A41" s="18" t="s">
        <v>56</v>
      </c>
      <c r="B41" s="18" t="s">
        <v>77</v>
      </c>
      <c r="C41" s="18" t="s">
        <v>102</v>
      </c>
      <c r="D41" s="34" t="s">
        <v>59</v>
      </c>
      <c r="E41" s="21">
        <v>8000000</v>
      </c>
      <c r="F41" s="21">
        <v>8000000</v>
      </c>
      <c r="G41" s="21">
        <v>0</v>
      </c>
      <c r="H41" s="14">
        <v>12</v>
      </c>
      <c r="I41" s="17">
        <v>12</v>
      </c>
      <c r="J41" s="14">
        <v>0</v>
      </c>
      <c r="K41" s="35" t="s">
        <v>94</v>
      </c>
      <c r="L41" s="36">
        <f t="shared" si="12"/>
        <v>0</v>
      </c>
      <c r="M41" s="36">
        <f t="shared" si="13"/>
        <v>0</v>
      </c>
      <c r="N41" s="36">
        <f t="shared" si="14"/>
        <v>0</v>
      </c>
      <c r="O41" s="36">
        <f t="shared" si="15"/>
        <v>0</v>
      </c>
    </row>
    <row r="42" spans="1:15" x14ac:dyDescent="0.2">
      <c r="A42" s="18" t="s">
        <v>56</v>
      </c>
      <c r="B42" s="18" t="s">
        <v>77</v>
      </c>
      <c r="C42" s="18" t="s">
        <v>102</v>
      </c>
      <c r="D42" s="34" t="s">
        <v>59</v>
      </c>
      <c r="E42" s="21">
        <v>3000000</v>
      </c>
      <c r="F42" s="21">
        <v>3000000</v>
      </c>
      <c r="G42" s="21">
        <v>0</v>
      </c>
      <c r="H42" s="14">
        <v>250</v>
      </c>
      <c r="I42" s="17">
        <v>250</v>
      </c>
      <c r="J42" s="14">
        <v>0</v>
      </c>
      <c r="K42" s="35" t="s">
        <v>95</v>
      </c>
      <c r="L42" s="36">
        <f t="shared" si="12"/>
        <v>0</v>
      </c>
      <c r="M42" s="36">
        <f t="shared" si="13"/>
        <v>0</v>
      </c>
      <c r="N42" s="36">
        <f t="shared" si="14"/>
        <v>0</v>
      </c>
      <c r="O42" s="36">
        <f t="shared" si="15"/>
        <v>0</v>
      </c>
    </row>
    <row r="43" spans="1:15" x14ac:dyDescent="0.2">
      <c r="A43" s="18" t="s">
        <v>56</v>
      </c>
      <c r="B43" s="18" t="s">
        <v>77</v>
      </c>
      <c r="C43" s="18" t="s">
        <v>102</v>
      </c>
      <c r="D43" s="34" t="s">
        <v>59</v>
      </c>
      <c r="E43" s="21">
        <v>0</v>
      </c>
      <c r="F43" s="21">
        <v>3405351</v>
      </c>
      <c r="G43" s="21">
        <v>3405351</v>
      </c>
      <c r="H43" s="15">
        <v>52</v>
      </c>
      <c r="I43" s="16">
        <v>52</v>
      </c>
      <c r="J43" s="14">
        <v>46</v>
      </c>
      <c r="K43" s="35" t="s">
        <v>64</v>
      </c>
      <c r="L43" s="36">
        <f t="shared" si="12"/>
        <v>0</v>
      </c>
      <c r="M43" s="36">
        <f t="shared" si="13"/>
        <v>1</v>
      </c>
      <c r="N43" s="36">
        <f t="shared" si="14"/>
        <v>0.88461538461538458</v>
      </c>
      <c r="O43" s="36">
        <f t="shared" si="15"/>
        <v>0.88461538461538458</v>
      </c>
    </row>
    <row r="44" spans="1:15" x14ac:dyDescent="0.2">
      <c r="A44" s="18" t="s">
        <v>56</v>
      </c>
      <c r="B44" s="18" t="s">
        <v>77</v>
      </c>
      <c r="C44" s="18" t="s">
        <v>102</v>
      </c>
      <c r="D44" s="34" t="s">
        <v>59</v>
      </c>
      <c r="E44" s="21">
        <v>0</v>
      </c>
      <c r="F44" s="21">
        <v>3000000</v>
      </c>
      <c r="G44" s="21">
        <v>3000000</v>
      </c>
      <c r="H44" s="15">
        <v>29</v>
      </c>
      <c r="I44" s="16">
        <v>29</v>
      </c>
      <c r="J44" s="14">
        <v>6</v>
      </c>
      <c r="K44" s="35" t="s">
        <v>65</v>
      </c>
      <c r="L44" s="36">
        <f t="shared" si="12"/>
        <v>0</v>
      </c>
      <c r="M44" s="36">
        <f t="shared" si="13"/>
        <v>1</v>
      </c>
      <c r="N44" s="36">
        <f t="shared" si="14"/>
        <v>0.20689655172413793</v>
      </c>
      <c r="O44" s="36">
        <f t="shared" si="15"/>
        <v>0.20689655172413793</v>
      </c>
    </row>
    <row r="45" spans="1:15" ht="22.5" x14ac:dyDescent="0.2">
      <c r="A45" s="18" t="s">
        <v>56</v>
      </c>
      <c r="B45" s="18" t="s">
        <v>77</v>
      </c>
      <c r="C45" s="18" t="s">
        <v>102</v>
      </c>
      <c r="D45" s="34" t="s">
        <v>59</v>
      </c>
      <c r="E45" s="21">
        <v>2000000</v>
      </c>
      <c r="F45" s="21">
        <v>2000000</v>
      </c>
      <c r="G45" s="21">
        <v>0</v>
      </c>
      <c r="H45" s="14">
        <v>6</v>
      </c>
      <c r="I45" s="17">
        <v>6</v>
      </c>
      <c r="J45" s="14">
        <v>0</v>
      </c>
      <c r="K45" s="35" t="s">
        <v>67</v>
      </c>
      <c r="L45" s="36">
        <f t="shared" si="12"/>
        <v>0</v>
      </c>
      <c r="M45" s="36">
        <f t="shared" si="13"/>
        <v>0</v>
      </c>
      <c r="N45" s="36">
        <f t="shared" si="14"/>
        <v>0</v>
      </c>
      <c r="O45" s="36">
        <f t="shared" si="15"/>
        <v>0</v>
      </c>
    </row>
    <row r="46" spans="1:15" ht="22.5" x14ac:dyDescent="0.2">
      <c r="A46" s="18" t="s">
        <v>56</v>
      </c>
      <c r="B46" s="18" t="s">
        <v>77</v>
      </c>
      <c r="C46" s="18" t="s">
        <v>102</v>
      </c>
      <c r="D46" s="34" t="s">
        <v>59</v>
      </c>
      <c r="E46" s="21">
        <v>3000000</v>
      </c>
      <c r="F46" s="21">
        <v>3000000</v>
      </c>
      <c r="G46" s="21">
        <v>0</v>
      </c>
      <c r="H46" s="14">
        <v>10</v>
      </c>
      <c r="I46" s="17">
        <v>10</v>
      </c>
      <c r="J46" s="14">
        <v>0</v>
      </c>
      <c r="K46" s="35" t="s">
        <v>69</v>
      </c>
      <c r="L46" s="36">
        <f t="shared" si="12"/>
        <v>0</v>
      </c>
      <c r="M46" s="36">
        <f t="shared" si="13"/>
        <v>0</v>
      </c>
      <c r="N46" s="36">
        <f t="shared" si="14"/>
        <v>0</v>
      </c>
      <c r="O46" s="36">
        <f t="shared" si="15"/>
        <v>0</v>
      </c>
    </row>
    <row r="47" spans="1:15" ht="22.5" x14ac:dyDescent="0.2">
      <c r="A47" s="18" t="s">
        <v>56</v>
      </c>
      <c r="B47" s="18" t="s">
        <v>77</v>
      </c>
      <c r="C47" s="18" t="s">
        <v>102</v>
      </c>
      <c r="D47" s="34" t="s">
        <v>59</v>
      </c>
      <c r="E47" s="21">
        <v>3500000</v>
      </c>
      <c r="F47" s="21">
        <v>3500000</v>
      </c>
      <c r="G47" s="21">
        <v>0</v>
      </c>
      <c r="H47" s="14">
        <v>200</v>
      </c>
      <c r="I47" s="17">
        <v>200</v>
      </c>
      <c r="J47" s="14">
        <v>0</v>
      </c>
      <c r="K47" s="35" t="s">
        <v>70</v>
      </c>
      <c r="L47" s="36">
        <f t="shared" si="12"/>
        <v>0</v>
      </c>
      <c r="M47" s="36">
        <f t="shared" si="13"/>
        <v>0</v>
      </c>
      <c r="N47" s="36">
        <f t="shared" si="14"/>
        <v>0</v>
      </c>
      <c r="O47" s="36">
        <f t="shared" si="15"/>
        <v>0</v>
      </c>
    </row>
    <row r="48" spans="1:15" x14ac:dyDescent="0.2">
      <c r="A48" s="18" t="s">
        <v>56</v>
      </c>
      <c r="B48" s="18" t="s">
        <v>77</v>
      </c>
      <c r="C48" s="18" t="s">
        <v>102</v>
      </c>
      <c r="D48" s="34" t="s">
        <v>59</v>
      </c>
      <c r="E48" s="21">
        <v>0</v>
      </c>
      <c r="F48" s="21">
        <v>1950000</v>
      </c>
      <c r="G48" s="21">
        <v>975000</v>
      </c>
      <c r="H48" s="14">
        <v>50</v>
      </c>
      <c r="I48" s="17">
        <v>50</v>
      </c>
      <c r="J48" s="14">
        <v>50</v>
      </c>
      <c r="K48" s="35" t="s">
        <v>68</v>
      </c>
      <c r="L48" s="36">
        <f t="shared" si="12"/>
        <v>0</v>
      </c>
      <c r="M48" s="36">
        <f t="shared" si="13"/>
        <v>0.5</v>
      </c>
      <c r="N48" s="36">
        <f t="shared" si="14"/>
        <v>1</v>
      </c>
      <c r="O48" s="36">
        <f t="shared" si="15"/>
        <v>1</v>
      </c>
    </row>
    <row r="49" spans="1:15" x14ac:dyDescent="0.2">
      <c r="A49" s="18" t="s">
        <v>56</v>
      </c>
      <c r="B49" s="18" t="s">
        <v>77</v>
      </c>
      <c r="C49" s="18" t="s">
        <v>102</v>
      </c>
      <c r="D49" s="34" t="s">
        <v>59</v>
      </c>
      <c r="E49" s="21">
        <v>0</v>
      </c>
      <c r="F49" s="21">
        <v>4966000</v>
      </c>
      <c r="G49" s="21">
        <v>4966000</v>
      </c>
      <c r="H49" s="14">
        <v>402</v>
      </c>
      <c r="I49" s="17">
        <v>402</v>
      </c>
      <c r="J49" s="14">
        <v>0</v>
      </c>
      <c r="K49" s="35" t="s">
        <v>66</v>
      </c>
      <c r="L49" s="36">
        <f t="shared" si="12"/>
        <v>0</v>
      </c>
      <c r="M49" s="36">
        <f t="shared" si="13"/>
        <v>1</v>
      </c>
      <c r="N49" s="36">
        <f t="shared" si="14"/>
        <v>0</v>
      </c>
      <c r="O49" s="36">
        <f t="shared" si="15"/>
        <v>0</v>
      </c>
    </row>
    <row r="50" spans="1:15" x14ac:dyDescent="0.2">
      <c r="A50" s="18" t="s">
        <v>56</v>
      </c>
      <c r="B50" s="18" t="s">
        <v>77</v>
      </c>
      <c r="C50" s="18" t="s">
        <v>102</v>
      </c>
      <c r="D50" s="34" t="s">
        <v>59</v>
      </c>
      <c r="E50" s="21">
        <v>0</v>
      </c>
      <c r="F50" s="21">
        <v>2999759.99</v>
      </c>
      <c r="G50" s="43">
        <v>1499879.99</v>
      </c>
      <c r="H50" s="14">
        <v>10</v>
      </c>
      <c r="I50" s="17">
        <v>10</v>
      </c>
      <c r="J50" s="14">
        <v>0</v>
      </c>
      <c r="K50" s="35" t="s">
        <v>96</v>
      </c>
      <c r="L50" s="36">
        <f t="shared" si="12"/>
        <v>0</v>
      </c>
      <c r="M50" s="36">
        <f t="shared" si="13"/>
        <v>0.49999999833319997</v>
      </c>
      <c r="N50" s="36">
        <f t="shared" si="14"/>
        <v>0</v>
      </c>
      <c r="O50" s="36">
        <f t="shared" si="15"/>
        <v>0</v>
      </c>
    </row>
    <row r="51" spans="1:15" x14ac:dyDescent="0.2">
      <c r="A51" s="18" t="s">
        <v>56</v>
      </c>
      <c r="B51" s="18" t="s">
        <v>77</v>
      </c>
      <c r="C51" s="18" t="s">
        <v>102</v>
      </c>
      <c r="D51" s="34" t="s">
        <v>59</v>
      </c>
      <c r="E51" s="21">
        <v>0</v>
      </c>
      <c r="F51" s="21">
        <v>1500000</v>
      </c>
      <c r="G51" s="21">
        <v>750000</v>
      </c>
      <c r="H51" s="14">
        <v>100</v>
      </c>
      <c r="I51" s="17">
        <v>100</v>
      </c>
      <c r="J51" s="14">
        <v>100</v>
      </c>
      <c r="K51" s="35" t="s">
        <v>97</v>
      </c>
      <c r="L51" s="36">
        <f t="shared" si="12"/>
        <v>0</v>
      </c>
      <c r="M51" s="36">
        <f t="shared" si="13"/>
        <v>0.5</v>
      </c>
      <c r="N51" s="36">
        <f t="shared" si="14"/>
        <v>1</v>
      </c>
      <c r="O51" s="36">
        <f t="shared" si="15"/>
        <v>1</v>
      </c>
    </row>
    <row r="52" spans="1:15" ht="22.5" x14ac:dyDescent="0.2">
      <c r="A52" s="18" t="s">
        <v>56</v>
      </c>
      <c r="B52" s="18" t="s">
        <v>77</v>
      </c>
      <c r="C52" s="18" t="s">
        <v>102</v>
      </c>
      <c r="D52" s="34" t="s">
        <v>59</v>
      </c>
      <c r="E52" s="21">
        <v>0</v>
      </c>
      <c r="F52" s="21">
        <v>3547694.91</v>
      </c>
      <c r="G52" s="21">
        <v>3547694.91</v>
      </c>
      <c r="H52" s="14">
        <v>9</v>
      </c>
      <c r="I52" s="17">
        <v>9</v>
      </c>
      <c r="J52" s="14">
        <v>6</v>
      </c>
      <c r="K52" s="35" t="s">
        <v>67</v>
      </c>
      <c r="L52" s="36">
        <f t="shared" si="12"/>
        <v>0</v>
      </c>
      <c r="M52" s="36">
        <f t="shared" si="13"/>
        <v>1</v>
      </c>
      <c r="N52" s="36">
        <f t="shared" si="14"/>
        <v>0.66666666666666663</v>
      </c>
      <c r="O52" s="36">
        <f t="shared" si="15"/>
        <v>0.66666666666666663</v>
      </c>
    </row>
    <row r="53" spans="1:15" s="45" customFormat="1" x14ac:dyDescent="0.2">
      <c r="A53" s="45" t="s">
        <v>56</v>
      </c>
      <c r="B53" s="45" t="s">
        <v>77</v>
      </c>
      <c r="C53" s="45" t="s">
        <v>102</v>
      </c>
      <c r="D53" s="46" t="s">
        <v>59</v>
      </c>
      <c r="E53" s="47">
        <v>16500000</v>
      </c>
      <c r="F53" s="48">
        <v>0</v>
      </c>
      <c r="G53" s="48">
        <v>0</v>
      </c>
      <c r="H53" s="14">
        <v>17</v>
      </c>
      <c r="I53" s="16">
        <v>0</v>
      </c>
      <c r="J53" s="14">
        <v>0</v>
      </c>
      <c r="K53" s="45" t="s">
        <v>60</v>
      </c>
      <c r="L53" s="49">
        <f t="shared" si="12"/>
        <v>0</v>
      </c>
      <c r="M53" s="49">
        <f t="shared" si="13"/>
        <v>0</v>
      </c>
      <c r="N53" s="49">
        <f t="shared" si="14"/>
        <v>0</v>
      </c>
      <c r="O53" s="49">
        <f t="shared" si="15"/>
        <v>0</v>
      </c>
    </row>
    <row r="54" spans="1:15" s="45" customFormat="1" x14ac:dyDescent="0.2">
      <c r="A54" s="45" t="s">
        <v>56</v>
      </c>
      <c r="B54" s="45" t="s">
        <v>77</v>
      </c>
      <c r="C54" s="45" t="s">
        <v>102</v>
      </c>
      <c r="D54" s="46" t="s">
        <v>59</v>
      </c>
      <c r="E54" s="47">
        <v>2500000</v>
      </c>
      <c r="F54" s="48">
        <v>0</v>
      </c>
      <c r="G54" s="48">
        <v>0</v>
      </c>
      <c r="H54" s="14">
        <v>18</v>
      </c>
      <c r="I54" s="16">
        <v>0</v>
      </c>
      <c r="J54" s="14">
        <v>0</v>
      </c>
      <c r="K54" s="50" t="s">
        <v>79</v>
      </c>
      <c r="L54" s="49">
        <f t="shared" si="12"/>
        <v>0</v>
      </c>
      <c r="M54" s="49">
        <f t="shared" si="13"/>
        <v>0</v>
      </c>
      <c r="N54" s="49">
        <f t="shared" si="14"/>
        <v>0</v>
      </c>
      <c r="O54" s="49">
        <f t="shared" si="15"/>
        <v>0</v>
      </c>
    </row>
    <row r="55" spans="1:15" s="45" customFormat="1" x14ac:dyDescent="0.2">
      <c r="A55" s="45" t="s">
        <v>56</v>
      </c>
      <c r="B55" s="45" t="s">
        <v>77</v>
      </c>
      <c r="C55" s="45" t="s">
        <v>102</v>
      </c>
      <c r="D55" s="46" t="s">
        <v>59</v>
      </c>
      <c r="E55" s="47">
        <v>1400000</v>
      </c>
      <c r="F55" s="48">
        <v>0</v>
      </c>
      <c r="G55" s="48">
        <v>0</v>
      </c>
      <c r="H55" s="14">
        <v>15</v>
      </c>
      <c r="I55" s="16">
        <v>0</v>
      </c>
      <c r="J55" s="14">
        <v>0</v>
      </c>
      <c r="K55" s="44" t="s">
        <v>118</v>
      </c>
      <c r="L55" s="49">
        <f t="shared" si="12"/>
        <v>0</v>
      </c>
      <c r="M55" s="49">
        <f t="shared" si="13"/>
        <v>0</v>
      </c>
      <c r="N55" s="49">
        <f t="shared" si="14"/>
        <v>0</v>
      </c>
      <c r="O55" s="49">
        <f t="shared" si="15"/>
        <v>0</v>
      </c>
    </row>
    <row r="56" spans="1:15" s="45" customFormat="1" x14ac:dyDescent="0.2">
      <c r="A56" s="45" t="s">
        <v>56</v>
      </c>
      <c r="B56" s="45" t="s">
        <v>77</v>
      </c>
      <c r="C56" s="45" t="s">
        <v>102</v>
      </c>
      <c r="D56" s="46" t="s">
        <v>59</v>
      </c>
      <c r="E56" s="47">
        <v>1000000</v>
      </c>
      <c r="F56" s="48">
        <v>0</v>
      </c>
      <c r="G56" s="48">
        <v>0</v>
      </c>
      <c r="H56" s="14">
        <v>5</v>
      </c>
      <c r="I56" s="16">
        <v>0</v>
      </c>
      <c r="J56" s="14">
        <v>0</v>
      </c>
      <c r="K56" s="45" t="s">
        <v>61</v>
      </c>
      <c r="L56" s="49">
        <f t="shared" si="12"/>
        <v>0</v>
      </c>
      <c r="M56" s="49">
        <f t="shared" si="13"/>
        <v>0</v>
      </c>
      <c r="N56" s="49">
        <f t="shared" si="14"/>
        <v>0</v>
      </c>
      <c r="O56" s="49">
        <f t="shared" si="15"/>
        <v>0</v>
      </c>
    </row>
    <row r="57" spans="1:15" s="45" customFormat="1" x14ac:dyDescent="0.2">
      <c r="A57" s="45" t="s">
        <v>56</v>
      </c>
      <c r="B57" s="45" t="s">
        <v>77</v>
      </c>
      <c r="C57" s="45" t="s">
        <v>102</v>
      </c>
      <c r="D57" s="46" t="s">
        <v>59</v>
      </c>
      <c r="E57" s="47">
        <v>2700000</v>
      </c>
      <c r="F57" s="48">
        <v>0</v>
      </c>
      <c r="G57" s="48">
        <v>0</v>
      </c>
      <c r="H57" s="14">
        <v>2</v>
      </c>
      <c r="I57" s="16">
        <v>0</v>
      </c>
      <c r="J57" s="14">
        <v>0</v>
      </c>
      <c r="K57" s="44" t="s">
        <v>119</v>
      </c>
      <c r="L57" s="49">
        <f t="shared" si="12"/>
        <v>0</v>
      </c>
      <c r="M57" s="49">
        <f t="shared" si="13"/>
        <v>0</v>
      </c>
      <c r="N57" s="49">
        <f t="shared" si="14"/>
        <v>0</v>
      </c>
      <c r="O57" s="49">
        <f t="shared" si="15"/>
        <v>0</v>
      </c>
    </row>
    <row r="58" spans="1:15" x14ac:dyDescent="0.2">
      <c r="G58" s="42"/>
    </row>
  </sheetData>
  <sheetProtection formatCells="0" formatColumns="0" formatRows="0" insertRows="0" deleteRows="0" autoFilter="0"/>
  <mergeCells count="2">
    <mergeCell ref="A1:O1"/>
    <mergeCell ref="H2:K2"/>
  </mergeCells>
  <dataValidations count="1">
    <dataValidation allowBlank="1" showErrorMessage="1" prompt="Clave asignada al programa/proyecto" sqref="A2:A3"/>
  </dataValidations>
  <pageMargins left="0.7" right="0.7" top="0.75" bottom="0.75" header="0.3" footer="0.3"/>
  <pageSetup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activeCell="A16" sqref="A16"/>
    </sheetView>
  </sheetViews>
  <sheetFormatPr baseColWidth="10" defaultRowHeight="11.25" x14ac:dyDescent="0.2"/>
  <cols>
    <col min="1" max="1" width="135.83203125" style="3" customWidth="1"/>
    <col min="2" max="16384" width="12" style="3"/>
  </cols>
  <sheetData>
    <row r="1" spans="1:1" x14ac:dyDescent="0.2">
      <c r="A1" s="1" t="s">
        <v>17</v>
      </c>
    </row>
    <row r="2" spans="1:1" ht="11.25" customHeight="1" x14ac:dyDescent="0.2">
      <c r="A2" s="5" t="s">
        <v>24</v>
      </c>
    </row>
    <row r="3" spans="1:1" ht="11.25" customHeight="1" x14ac:dyDescent="0.2">
      <c r="A3" s="5" t="s">
        <v>25</v>
      </c>
    </row>
    <row r="4" spans="1:1" ht="11.25" customHeight="1" x14ac:dyDescent="0.2">
      <c r="A4" s="5" t="s">
        <v>26</v>
      </c>
    </row>
    <row r="5" spans="1:1" ht="11.25" customHeight="1" x14ac:dyDescent="0.2">
      <c r="A5" s="4" t="s">
        <v>20</v>
      </c>
    </row>
    <row r="6" spans="1:1" ht="11.25" customHeight="1" x14ac:dyDescent="0.2">
      <c r="A6" s="5" t="s">
        <v>33</v>
      </c>
    </row>
    <row r="7" spans="1:1" x14ac:dyDescent="0.2">
      <c r="A7" s="4" t="s">
        <v>21</v>
      </c>
    </row>
    <row r="8" spans="1:1" ht="22.5" x14ac:dyDescent="0.2">
      <c r="A8" s="4" t="s">
        <v>22</v>
      </c>
    </row>
    <row r="9" spans="1:1" ht="22.5" x14ac:dyDescent="0.2">
      <c r="A9" s="4" t="s">
        <v>23</v>
      </c>
    </row>
    <row r="10" spans="1:1" x14ac:dyDescent="0.2">
      <c r="A10" s="5" t="s">
        <v>27</v>
      </c>
    </row>
    <row r="11" spans="1:1" ht="22.5" x14ac:dyDescent="0.2">
      <c r="A11" s="5" t="s">
        <v>28</v>
      </c>
    </row>
    <row r="12" spans="1:1" ht="22.5" x14ac:dyDescent="0.2">
      <c r="A12" s="5" t="s">
        <v>29</v>
      </c>
    </row>
    <row r="13" spans="1:1" x14ac:dyDescent="0.2">
      <c r="A13" s="5" t="s">
        <v>30</v>
      </c>
    </row>
    <row r="14" spans="1:1" x14ac:dyDescent="0.2">
      <c r="A14" s="6" t="s">
        <v>41</v>
      </c>
    </row>
    <row r="15" spans="1:1" ht="22.5" x14ac:dyDescent="0.2">
      <c r="A15" s="5" t="s">
        <v>31</v>
      </c>
    </row>
    <row r="16" spans="1:1" x14ac:dyDescent="0.2">
      <c r="A16" s="6" t="s">
        <v>32</v>
      </c>
    </row>
    <row r="17" spans="1:1" ht="11.25" customHeight="1" x14ac:dyDescent="0.2">
      <c r="A17" s="4"/>
    </row>
    <row r="18" spans="1:1" x14ac:dyDescent="0.2">
      <c r="A18" s="2" t="s">
        <v>18</v>
      </c>
    </row>
    <row r="19" spans="1:1" x14ac:dyDescent="0.2">
      <c r="A19" s="4" t="s">
        <v>19</v>
      </c>
    </row>
    <row r="21" spans="1:1" x14ac:dyDescent="0.2">
      <c r="A21" s="8" t="s">
        <v>34</v>
      </c>
    </row>
    <row r="22" spans="1:1" ht="33.75" x14ac:dyDescent="0.2">
      <c r="A22" s="7" t="s">
        <v>35</v>
      </c>
    </row>
    <row r="24" spans="1:1" ht="38.25" customHeight="1" x14ac:dyDescent="0.2">
      <c r="A24" s="7" t="s">
        <v>36</v>
      </c>
    </row>
    <row r="26" spans="1:1" ht="24" x14ac:dyDescent="0.2">
      <c r="A26" s="9" t="s">
        <v>39</v>
      </c>
    </row>
    <row r="27" spans="1:1" x14ac:dyDescent="0.2">
      <c r="A27" s="3" t="s">
        <v>37</v>
      </c>
    </row>
    <row r="28" spans="1:1" ht="14.25" x14ac:dyDescent="0.2">
      <c r="A28" s="3"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BEB07-AD9F-49D1-8E66-13A4323425EB}">
  <ds:schemaRefs>
    <ds:schemaRef ds:uri="http://purl.org/dc/terms/"/>
    <ds:schemaRef ds:uri="http://purl.org/dc/elements/1.1/"/>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FEC8FCA9-6072-4431-8830-F7646432B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María López Juárez</cp:lastModifiedBy>
  <cp:lastPrinted>2022-04-29T21:04:02Z</cp:lastPrinted>
  <dcterms:created xsi:type="dcterms:W3CDTF">2014-10-22T05:35:08Z</dcterms:created>
  <dcterms:modified xsi:type="dcterms:W3CDTF">2022-10-20T17:55:35Z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