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E74" i="1"/>
  <c r="H74" i="1" s="1"/>
  <c r="E73" i="1"/>
  <c r="H73" i="1" s="1"/>
  <c r="H72" i="1"/>
  <c r="E72" i="1"/>
  <c r="E71" i="1"/>
  <c r="H71" i="1" s="1"/>
  <c r="E70" i="1"/>
  <c r="H70" i="1" s="1"/>
  <c r="G69" i="1"/>
  <c r="F69" i="1"/>
  <c r="E69" i="1"/>
  <c r="D69" i="1"/>
  <c r="C69" i="1"/>
  <c r="E68" i="1"/>
  <c r="H68" i="1" s="1"/>
  <c r="E67" i="1"/>
  <c r="H67" i="1" s="1"/>
  <c r="H66" i="1"/>
  <c r="E66" i="1"/>
  <c r="E65" i="1" s="1"/>
  <c r="G65" i="1"/>
  <c r="F65" i="1"/>
  <c r="D65" i="1"/>
  <c r="C65" i="1"/>
  <c r="H64" i="1"/>
  <c r="E64" i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H57" i="1" s="1"/>
  <c r="G57" i="1"/>
  <c r="F57" i="1"/>
  <c r="E57" i="1"/>
  <c r="D57" i="1"/>
  <c r="C57" i="1"/>
  <c r="E56" i="1"/>
  <c r="H56" i="1" s="1"/>
  <c r="E55" i="1"/>
  <c r="H55" i="1" s="1"/>
  <c r="H54" i="1"/>
  <c r="H53" i="1" s="1"/>
  <c r="E54" i="1"/>
  <c r="E53" i="1" s="1"/>
  <c r="G53" i="1"/>
  <c r="F53" i="1"/>
  <c r="D53" i="1"/>
  <c r="C53" i="1"/>
  <c r="H52" i="1"/>
  <c r="E52" i="1"/>
  <c r="E51" i="1"/>
  <c r="H51" i="1" s="1"/>
  <c r="E50" i="1"/>
  <c r="H50" i="1" s="1"/>
  <c r="E49" i="1"/>
  <c r="H49" i="1" s="1"/>
  <c r="H48" i="1"/>
  <c r="E48" i="1"/>
  <c r="E47" i="1"/>
  <c r="H47" i="1" s="1"/>
  <c r="E46" i="1"/>
  <c r="H46" i="1" s="1"/>
  <c r="E45" i="1"/>
  <c r="H45" i="1" s="1"/>
  <c r="H44" i="1"/>
  <c r="E44" i="1"/>
  <c r="E43" i="1" s="1"/>
  <c r="G43" i="1"/>
  <c r="F43" i="1"/>
  <c r="D43" i="1"/>
  <c r="C43" i="1"/>
  <c r="H42" i="1"/>
  <c r="E42" i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H34" i="1"/>
  <c r="E34" i="1"/>
  <c r="E33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 s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 s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H5" i="1" s="1"/>
  <c r="E6" i="1"/>
  <c r="G5" i="1"/>
  <c r="G77" i="1" s="1"/>
  <c r="F5" i="1"/>
  <c r="F77" i="1" s="1"/>
  <c r="D5" i="1"/>
  <c r="D77" i="1" s="1"/>
  <c r="C5" i="1"/>
  <c r="C77" i="1" s="1"/>
  <c r="H33" i="1" l="1"/>
  <c r="H43" i="1"/>
  <c r="H23" i="1"/>
  <c r="H13" i="1"/>
  <c r="H77" i="1" s="1"/>
  <c r="H65" i="1"/>
  <c r="H69" i="1"/>
  <c r="E5" i="1"/>
  <c r="E77" i="1" s="1"/>
</calcChain>
</file>

<file path=xl/sharedStrings.xml><?xml version="1.0" encoding="utf-8"?>
<sst xmlns="http://schemas.openxmlformats.org/spreadsheetml/2006/main" count="85" uniqueCount="85">
  <si>
    <t xml:space="preserve">
Instituto de Innovación, Ciencia y Emprendimiento para la Competitividad para el Estado de Guanajuato
Estado Analítico del Ejercicio del Presupuesto de Egresos
Clasificación por Objeto del Gasto (Capítulo y Concepto)
Del 01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</si>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</sst>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</cellXfs>
  <cellStyles count="4">
    <cellStyle name="Millares 2 2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D6" sqref="D6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f t="shared" ref="C5:H5" si="0">SUM(C6:C12)</f>
        <v>35700776.240000002</v>
      </c>
      <c r="D5" s="17">
        <f t="shared" si="0"/>
        <v>2795590.9299999997</v>
      </c>
      <c r="E5" s="17">
        <f t="shared" si="0"/>
        <v>38496367.170000002</v>
      </c>
      <c r="F5" s="17">
        <f t="shared" si="0"/>
        <v>36828680.460000001</v>
      </c>
      <c r="G5" s="17">
        <f t="shared" si="0"/>
        <v>36828680.460000001</v>
      </c>
      <c r="H5" s="17">
        <f t="shared" si="0"/>
        <v>1667686.7100000009</v>
      </c>
    </row>
    <row r="6" spans="1:8" ht="12.95" customHeight="1" x14ac:dyDescent="0.25">
      <c r="A6" s="18">
        <v>1100</v>
      </c>
      <c r="B6" s="19" t="s">
        <v>12</v>
      </c>
      <c r="C6" s="20">
        <v>8766204</v>
      </c>
      <c r="D6" s="20">
        <v>-353731.31</v>
      </c>
      <c r="E6" s="21">
        <f t="shared" ref="E6:E12" si="1">C6+D6</f>
        <v>8412472.6899999995</v>
      </c>
      <c r="F6" s="20">
        <v>8294211.5199999996</v>
      </c>
      <c r="G6" s="20">
        <v>8294211.5199999996</v>
      </c>
      <c r="H6" s="21">
        <f t="shared" ref="H6:H12" si="2">E6-F6</f>
        <v>118261.16999999993</v>
      </c>
    </row>
    <row r="7" spans="1:8" ht="12.95" customHeight="1" x14ac:dyDescent="0.25">
      <c r="A7" s="18">
        <v>1200</v>
      </c>
      <c r="B7" s="19" t="s">
        <v>13</v>
      </c>
      <c r="C7" s="20">
        <v>0</v>
      </c>
      <c r="D7" s="20">
        <v>1886813.22</v>
      </c>
      <c r="E7" s="21">
        <f t="shared" si="1"/>
        <v>1886813.22</v>
      </c>
      <c r="F7" s="20">
        <v>1485734.03</v>
      </c>
      <c r="G7" s="20">
        <v>1485734.03</v>
      </c>
      <c r="H7" s="21">
        <f t="shared" si="2"/>
        <v>401079.18999999994</v>
      </c>
    </row>
    <row r="8" spans="1:8" ht="12.95" customHeight="1" x14ac:dyDescent="0.25">
      <c r="A8" s="18">
        <v>1300</v>
      </c>
      <c r="B8" s="19" t="s">
        <v>14</v>
      </c>
      <c r="C8" s="20">
        <v>12530596</v>
      </c>
      <c r="D8" s="20">
        <v>57045.8</v>
      </c>
      <c r="E8" s="21">
        <f t="shared" si="1"/>
        <v>12587641.800000001</v>
      </c>
      <c r="F8" s="20">
        <v>11971414.08</v>
      </c>
      <c r="G8" s="20">
        <v>11971414.08</v>
      </c>
      <c r="H8" s="21">
        <f t="shared" si="2"/>
        <v>616227.72000000067</v>
      </c>
    </row>
    <row r="9" spans="1:8" ht="12.95" customHeight="1" x14ac:dyDescent="0.25">
      <c r="A9" s="18">
        <v>1400</v>
      </c>
      <c r="B9" s="19" t="s">
        <v>15</v>
      </c>
      <c r="C9" s="20">
        <v>3220752</v>
      </c>
      <c r="D9" s="20">
        <v>-244933.31</v>
      </c>
      <c r="E9" s="21">
        <f t="shared" si="1"/>
        <v>2975818.69</v>
      </c>
      <c r="F9" s="20">
        <v>2876375.44</v>
      </c>
      <c r="G9" s="20">
        <v>2876375.44</v>
      </c>
      <c r="H9" s="21">
        <f t="shared" si="2"/>
        <v>99443.25</v>
      </c>
    </row>
    <row r="10" spans="1:8" ht="12.95" customHeight="1" x14ac:dyDescent="0.25">
      <c r="A10" s="18">
        <v>1500</v>
      </c>
      <c r="B10" s="19" t="s">
        <v>16</v>
      </c>
      <c r="C10" s="20">
        <v>11164036.24</v>
      </c>
      <c r="D10" s="20">
        <v>1431274.28</v>
      </c>
      <c r="E10" s="21">
        <f t="shared" si="1"/>
        <v>12595310.52</v>
      </c>
      <c r="F10" s="20">
        <v>12168825.039999999</v>
      </c>
      <c r="G10" s="20">
        <v>12168825.039999999</v>
      </c>
      <c r="H10" s="21">
        <f t="shared" si="2"/>
        <v>426485.48000000045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5">
      <c r="A12" s="18">
        <v>1700</v>
      </c>
      <c r="B12" s="19" t="s">
        <v>18</v>
      </c>
      <c r="C12" s="20">
        <v>19188</v>
      </c>
      <c r="D12" s="20">
        <v>19122.25</v>
      </c>
      <c r="E12" s="21">
        <f t="shared" si="1"/>
        <v>38310.25</v>
      </c>
      <c r="F12" s="20">
        <v>32120.35</v>
      </c>
      <c r="G12" s="20">
        <v>32120.35</v>
      </c>
      <c r="H12" s="21">
        <f t="shared" si="2"/>
        <v>6189.9000000000015</v>
      </c>
    </row>
    <row r="13" spans="1:8" ht="12.95" customHeight="1" x14ac:dyDescent="0.25">
      <c r="A13" s="15" t="s">
        <v>19</v>
      </c>
      <c r="B13" s="16"/>
      <c r="C13" s="17">
        <f t="shared" ref="C13:H13" si="3">SUM(C14:C22)</f>
        <v>889879.52</v>
      </c>
      <c r="D13" s="17">
        <f t="shared" si="3"/>
        <v>-151799.13</v>
      </c>
      <c r="E13" s="17">
        <f t="shared" si="3"/>
        <v>738080.3899999999</v>
      </c>
      <c r="F13" s="17">
        <f t="shared" si="3"/>
        <v>668388.59</v>
      </c>
      <c r="G13" s="17">
        <f t="shared" si="3"/>
        <v>626573.06999999995</v>
      </c>
      <c r="H13" s="17">
        <f t="shared" si="3"/>
        <v>69691.799999999988</v>
      </c>
    </row>
    <row r="14" spans="1:8" ht="12.95" customHeight="1" x14ac:dyDescent="0.25">
      <c r="A14" s="18">
        <v>2100</v>
      </c>
      <c r="B14" s="19" t="s">
        <v>20</v>
      </c>
      <c r="C14" s="20">
        <v>114679.52</v>
      </c>
      <c r="D14" s="20">
        <v>-36845.01</v>
      </c>
      <c r="E14" s="21">
        <f t="shared" ref="E14:E22" si="4">C14+D14</f>
        <v>77834.510000000009</v>
      </c>
      <c r="F14" s="20">
        <v>55912.9</v>
      </c>
      <c r="G14" s="20">
        <v>54970.98</v>
      </c>
      <c r="H14" s="21">
        <f t="shared" ref="H14:H22" si="5">E14-F14</f>
        <v>21921.610000000008</v>
      </c>
    </row>
    <row r="15" spans="1:8" ht="12.95" customHeight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5">
      <c r="A17" s="18">
        <v>2400</v>
      </c>
      <c r="B17" s="19" t="s">
        <v>23</v>
      </c>
      <c r="C17" s="20">
        <v>13000</v>
      </c>
      <c r="D17" s="20">
        <v>-3798.4</v>
      </c>
      <c r="E17" s="21">
        <f t="shared" si="4"/>
        <v>9201.6</v>
      </c>
      <c r="F17" s="20">
        <v>5755</v>
      </c>
      <c r="G17" s="20">
        <v>5755</v>
      </c>
      <c r="H17" s="21">
        <f t="shared" si="5"/>
        <v>3446.6000000000004</v>
      </c>
    </row>
    <row r="18" spans="1:8" ht="12.95" customHeight="1" x14ac:dyDescent="0.25">
      <c r="A18" s="18">
        <v>2500</v>
      </c>
      <c r="B18" s="19" t="s">
        <v>24</v>
      </c>
      <c r="C18" s="20">
        <v>150000</v>
      </c>
      <c r="D18" s="20">
        <v>-142393.5</v>
      </c>
      <c r="E18" s="21">
        <f t="shared" si="4"/>
        <v>7606.5</v>
      </c>
      <c r="F18" s="20">
        <v>7606.5</v>
      </c>
      <c r="G18" s="20">
        <v>7606.5</v>
      </c>
      <c r="H18" s="21">
        <f t="shared" si="5"/>
        <v>0</v>
      </c>
    </row>
    <row r="19" spans="1:8" ht="12.95" customHeight="1" x14ac:dyDescent="0.25">
      <c r="A19" s="18">
        <v>2600</v>
      </c>
      <c r="B19" s="19" t="s">
        <v>25</v>
      </c>
      <c r="C19" s="20">
        <v>547200</v>
      </c>
      <c r="D19" s="20">
        <v>62996.71</v>
      </c>
      <c r="E19" s="21">
        <f t="shared" si="4"/>
        <v>610196.71</v>
      </c>
      <c r="F19" s="20">
        <v>573854.61</v>
      </c>
      <c r="G19" s="20">
        <v>532981.01</v>
      </c>
      <c r="H19" s="21">
        <f t="shared" si="5"/>
        <v>36342.099999999977</v>
      </c>
    </row>
    <row r="20" spans="1:8" ht="12.95" customHeight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f t="shared" si="4"/>
        <v>0</v>
      </c>
      <c r="F20" s="20">
        <v>0</v>
      </c>
      <c r="G20" s="20">
        <v>0</v>
      </c>
      <c r="H20" s="21">
        <f t="shared" si="5"/>
        <v>0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5">
      <c r="A22" s="18">
        <v>2900</v>
      </c>
      <c r="B22" s="19" t="s">
        <v>28</v>
      </c>
      <c r="C22" s="20">
        <v>65000</v>
      </c>
      <c r="D22" s="20">
        <v>-31758.93</v>
      </c>
      <c r="E22" s="21">
        <f t="shared" si="4"/>
        <v>33241.07</v>
      </c>
      <c r="F22" s="20">
        <v>25259.58</v>
      </c>
      <c r="G22" s="20">
        <v>25259.58</v>
      </c>
      <c r="H22" s="21">
        <f t="shared" si="5"/>
        <v>7981.489999999998</v>
      </c>
    </row>
    <row r="23" spans="1:8" ht="12.95" customHeight="1" x14ac:dyDescent="0.25">
      <c r="A23" s="15" t="s">
        <v>29</v>
      </c>
      <c r="B23" s="16"/>
      <c r="C23" s="17">
        <f t="shared" ref="C23:H23" si="6">SUM(C24:C32)</f>
        <v>26442827.129999995</v>
      </c>
      <c r="D23" s="17">
        <f t="shared" si="6"/>
        <v>73735012.400000006</v>
      </c>
      <c r="E23" s="17">
        <f t="shared" si="6"/>
        <v>100177839.53</v>
      </c>
      <c r="F23" s="17">
        <f t="shared" si="6"/>
        <v>69932860.679999992</v>
      </c>
      <c r="G23" s="17">
        <f t="shared" si="6"/>
        <v>65876530.560000002</v>
      </c>
      <c r="H23" s="17">
        <f t="shared" si="6"/>
        <v>30244978.849999998</v>
      </c>
    </row>
    <row r="24" spans="1:8" ht="12.95" customHeight="1" x14ac:dyDescent="0.25">
      <c r="A24" s="18">
        <v>3100</v>
      </c>
      <c r="B24" s="19" t="s">
        <v>30</v>
      </c>
      <c r="C24" s="20">
        <v>1174872.2</v>
      </c>
      <c r="D24" s="20">
        <v>161438</v>
      </c>
      <c r="E24" s="21">
        <f t="shared" ref="E24:E32" si="7">C24+D24</f>
        <v>1336310.2</v>
      </c>
      <c r="F24" s="20">
        <v>1187661.8500000001</v>
      </c>
      <c r="G24" s="20">
        <v>1187661.8500000001</v>
      </c>
      <c r="H24" s="21">
        <f t="shared" ref="H24:H32" si="8">E24-F24</f>
        <v>148648.34999999986</v>
      </c>
    </row>
    <row r="25" spans="1:8" ht="12.95" customHeight="1" x14ac:dyDescent="0.25">
      <c r="A25" s="18">
        <v>3200</v>
      </c>
      <c r="B25" s="19" t="s">
        <v>31</v>
      </c>
      <c r="C25" s="20">
        <v>802606</v>
      </c>
      <c r="D25" s="20">
        <v>201400.27</v>
      </c>
      <c r="E25" s="21">
        <f t="shared" si="7"/>
        <v>1004006.27</v>
      </c>
      <c r="F25" s="20">
        <v>848686.28</v>
      </c>
      <c r="G25" s="20">
        <v>848686.28</v>
      </c>
      <c r="H25" s="21">
        <f t="shared" si="8"/>
        <v>155319.99</v>
      </c>
    </row>
    <row r="26" spans="1:8" ht="12.95" customHeight="1" x14ac:dyDescent="0.25">
      <c r="A26" s="18">
        <v>3300</v>
      </c>
      <c r="B26" s="19" t="s">
        <v>32</v>
      </c>
      <c r="C26" s="20">
        <v>13986156.300000001</v>
      </c>
      <c r="D26" s="20">
        <v>29297673.559999999</v>
      </c>
      <c r="E26" s="21">
        <f t="shared" si="7"/>
        <v>43283829.859999999</v>
      </c>
      <c r="F26" s="20">
        <v>27326352.920000002</v>
      </c>
      <c r="G26" s="20">
        <v>24978417.890000001</v>
      </c>
      <c r="H26" s="21">
        <f t="shared" si="8"/>
        <v>15957476.939999998</v>
      </c>
    </row>
    <row r="27" spans="1:8" ht="12.95" customHeight="1" x14ac:dyDescent="0.25">
      <c r="A27" s="18">
        <v>3400</v>
      </c>
      <c r="B27" s="19" t="s">
        <v>33</v>
      </c>
      <c r="C27" s="20">
        <v>293500.52</v>
      </c>
      <c r="D27" s="20">
        <v>36633.879999999997</v>
      </c>
      <c r="E27" s="21">
        <f t="shared" si="7"/>
        <v>330134.40000000002</v>
      </c>
      <c r="F27" s="20">
        <v>323888.7</v>
      </c>
      <c r="G27" s="20">
        <v>323888.7</v>
      </c>
      <c r="H27" s="21">
        <f t="shared" si="8"/>
        <v>6245.7000000000116</v>
      </c>
    </row>
    <row r="28" spans="1:8" ht="12.95" customHeight="1" x14ac:dyDescent="0.25">
      <c r="A28" s="18">
        <v>3500</v>
      </c>
      <c r="B28" s="19" t="s">
        <v>34</v>
      </c>
      <c r="C28" s="20">
        <v>1080284.56</v>
      </c>
      <c r="D28" s="20">
        <v>99165.25</v>
      </c>
      <c r="E28" s="21">
        <f t="shared" si="7"/>
        <v>1179449.81</v>
      </c>
      <c r="F28" s="20">
        <v>1042651.22</v>
      </c>
      <c r="G28" s="20">
        <v>1008821.52</v>
      </c>
      <c r="H28" s="21">
        <f t="shared" si="8"/>
        <v>136798.59000000008</v>
      </c>
    </row>
    <row r="29" spans="1:8" ht="12.95" customHeight="1" x14ac:dyDescent="0.25">
      <c r="A29" s="18">
        <v>3600</v>
      </c>
      <c r="B29" s="19" t="s">
        <v>35</v>
      </c>
      <c r="C29" s="20">
        <v>1346000</v>
      </c>
      <c r="D29" s="20">
        <v>21950074.079999998</v>
      </c>
      <c r="E29" s="21">
        <f t="shared" si="7"/>
        <v>23296074.079999998</v>
      </c>
      <c r="F29" s="20">
        <v>19519455.579999998</v>
      </c>
      <c r="G29" s="20">
        <v>18864690.190000001</v>
      </c>
      <c r="H29" s="21">
        <f t="shared" si="8"/>
        <v>3776618.5</v>
      </c>
    </row>
    <row r="30" spans="1:8" ht="12.95" customHeight="1" x14ac:dyDescent="0.25">
      <c r="A30" s="18">
        <v>3700</v>
      </c>
      <c r="B30" s="19" t="s">
        <v>36</v>
      </c>
      <c r="C30" s="20">
        <v>147782.20000000001</v>
      </c>
      <c r="D30" s="20">
        <v>867576.51</v>
      </c>
      <c r="E30" s="21">
        <f t="shared" si="7"/>
        <v>1015358.71</v>
      </c>
      <c r="F30" s="20">
        <v>882900.88</v>
      </c>
      <c r="G30" s="20">
        <v>882900.88</v>
      </c>
      <c r="H30" s="21">
        <f t="shared" si="8"/>
        <v>132457.82999999996</v>
      </c>
    </row>
    <row r="31" spans="1:8" ht="12.95" customHeight="1" x14ac:dyDescent="0.25">
      <c r="A31" s="18">
        <v>3800</v>
      </c>
      <c r="B31" s="19" t="s">
        <v>37</v>
      </c>
      <c r="C31" s="20">
        <v>6682994.3499999996</v>
      </c>
      <c r="D31" s="20">
        <v>20945720.170000002</v>
      </c>
      <c r="E31" s="21">
        <f t="shared" si="7"/>
        <v>27628714.520000003</v>
      </c>
      <c r="F31" s="20">
        <v>17785761.890000001</v>
      </c>
      <c r="G31" s="20">
        <v>16765961.890000001</v>
      </c>
      <c r="H31" s="21">
        <f t="shared" si="8"/>
        <v>9842952.6300000027</v>
      </c>
    </row>
    <row r="32" spans="1:8" ht="12.95" customHeight="1" x14ac:dyDescent="0.25">
      <c r="A32" s="18">
        <v>3900</v>
      </c>
      <c r="B32" s="19" t="s">
        <v>38</v>
      </c>
      <c r="C32" s="20">
        <v>928631</v>
      </c>
      <c r="D32" s="20">
        <v>175330.68</v>
      </c>
      <c r="E32" s="21">
        <f t="shared" si="7"/>
        <v>1103961.68</v>
      </c>
      <c r="F32" s="20">
        <v>1015501.36</v>
      </c>
      <c r="G32" s="20">
        <v>1015501.36</v>
      </c>
      <c r="H32" s="21">
        <f t="shared" si="8"/>
        <v>88460.319999999949</v>
      </c>
    </row>
    <row r="33" spans="1:8" ht="12.95" customHeight="1" x14ac:dyDescent="0.25">
      <c r="A33" s="15" t="s">
        <v>39</v>
      </c>
      <c r="B33" s="16"/>
      <c r="C33" s="17">
        <f t="shared" ref="C33:H33" si="9">SUM(C34:C42)</f>
        <v>40523000</v>
      </c>
      <c r="D33" s="17">
        <f t="shared" si="9"/>
        <v>114360954.64</v>
      </c>
      <c r="E33" s="17">
        <f t="shared" si="9"/>
        <v>154883954.63999999</v>
      </c>
      <c r="F33" s="17">
        <f t="shared" si="9"/>
        <v>135147369.72</v>
      </c>
      <c r="G33" s="17">
        <f t="shared" si="9"/>
        <v>131147369.72</v>
      </c>
      <c r="H33" s="17">
        <f t="shared" si="9"/>
        <v>19736584.919999998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5">
      <c r="A36" s="18">
        <v>4300</v>
      </c>
      <c r="B36" s="19" t="s">
        <v>42</v>
      </c>
      <c r="C36" s="20">
        <v>8200000</v>
      </c>
      <c r="D36" s="20">
        <v>13823957.84</v>
      </c>
      <c r="E36" s="21">
        <f t="shared" si="10"/>
        <v>22023957.84</v>
      </c>
      <c r="F36" s="20">
        <v>19203372.920000002</v>
      </c>
      <c r="G36" s="20">
        <v>15203372.92</v>
      </c>
      <c r="H36" s="21">
        <f t="shared" si="11"/>
        <v>2820584.9199999981</v>
      </c>
    </row>
    <row r="37" spans="1:8" ht="12.95" customHeight="1" x14ac:dyDescent="0.25">
      <c r="A37" s="18">
        <v>4400</v>
      </c>
      <c r="B37" s="19" t="s">
        <v>43</v>
      </c>
      <c r="C37" s="20">
        <v>32300000</v>
      </c>
      <c r="D37" s="20">
        <v>100536996.8</v>
      </c>
      <c r="E37" s="21">
        <f t="shared" si="10"/>
        <v>132836996.8</v>
      </c>
      <c r="F37" s="20">
        <v>115943996.8</v>
      </c>
      <c r="G37" s="20">
        <v>115943996.8</v>
      </c>
      <c r="H37" s="21">
        <f t="shared" si="11"/>
        <v>16893000</v>
      </c>
    </row>
    <row r="38" spans="1:8" ht="12.95" customHeight="1" x14ac:dyDescent="0.25">
      <c r="A38" s="18">
        <v>4500</v>
      </c>
      <c r="B38" s="19" t="s">
        <v>44</v>
      </c>
      <c r="C38" s="20">
        <v>23000</v>
      </c>
      <c r="D38" s="20">
        <v>0</v>
      </c>
      <c r="E38" s="21">
        <f t="shared" si="10"/>
        <v>23000</v>
      </c>
      <c r="F38" s="20">
        <v>0</v>
      </c>
      <c r="G38" s="20">
        <v>0</v>
      </c>
      <c r="H38" s="21">
        <f t="shared" si="11"/>
        <v>23000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5">
      <c r="A43" s="15" t="s">
        <v>49</v>
      </c>
      <c r="B43" s="16"/>
      <c r="C43" s="17">
        <f t="shared" ref="C43:H43" si="12">SUM(C44:C52)</f>
        <v>5342143.45</v>
      </c>
      <c r="D43" s="17">
        <f t="shared" si="12"/>
        <v>-2110174.34</v>
      </c>
      <c r="E43" s="17">
        <f t="shared" si="12"/>
        <v>3231969.1100000003</v>
      </c>
      <c r="F43" s="17">
        <f t="shared" si="12"/>
        <v>758749.80999999994</v>
      </c>
      <c r="G43" s="17">
        <f t="shared" si="12"/>
        <v>731969.11</v>
      </c>
      <c r="H43" s="17">
        <f t="shared" si="12"/>
        <v>2473219.3000000007</v>
      </c>
    </row>
    <row r="44" spans="1:8" ht="12.95" customHeight="1" x14ac:dyDescent="0.25">
      <c r="A44" s="18">
        <v>5100</v>
      </c>
      <c r="B44" s="19" t="s">
        <v>50</v>
      </c>
      <c r="C44" s="20">
        <v>3691178.39</v>
      </c>
      <c r="D44" s="20">
        <v>-955958.7</v>
      </c>
      <c r="E44" s="21">
        <f t="shared" ref="E44:E52" si="13">C44+D44</f>
        <v>2735219.6900000004</v>
      </c>
      <c r="F44" s="20">
        <v>731969.11</v>
      </c>
      <c r="G44" s="20">
        <v>731969.11</v>
      </c>
      <c r="H44" s="21">
        <f t="shared" ref="H44:H52" si="14">E44-F44</f>
        <v>2003250.5800000005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52749.42</v>
      </c>
      <c r="E45" s="21">
        <f t="shared" si="13"/>
        <v>52749.42</v>
      </c>
      <c r="F45" s="20">
        <v>26780.7</v>
      </c>
      <c r="G45" s="20">
        <v>0</v>
      </c>
      <c r="H45" s="21">
        <f t="shared" si="14"/>
        <v>25968.719999999998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5">
      <c r="A49" s="18">
        <v>5600</v>
      </c>
      <c r="B49" s="19" t="s">
        <v>55</v>
      </c>
      <c r="C49" s="20">
        <v>343526.56</v>
      </c>
      <c r="D49" s="20">
        <v>100473.44</v>
      </c>
      <c r="E49" s="21">
        <f t="shared" si="13"/>
        <v>444000</v>
      </c>
      <c r="F49" s="20">
        <v>0</v>
      </c>
      <c r="G49" s="20">
        <v>0</v>
      </c>
      <c r="H49" s="21">
        <f t="shared" si="14"/>
        <v>444000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5">
      <c r="A52" s="18">
        <v>5900</v>
      </c>
      <c r="B52" s="19" t="s">
        <v>58</v>
      </c>
      <c r="C52" s="20">
        <v>1307438.5</v>
      </c>
      <c r="D52" s="20">
        <v>-1307438.5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5">
      <c r="A53" s="15" t="s">
        <v>59</v>
      </c>
      <c r="B53" s="16"/>
      <c r="C53" s="17">
        <f t="shared" ref="C53:H53" si="15">SUM(C54:C56)</f>
        <v>1500000</v>
      </c>
      <c r="D53" s="17">
        <f t="shared" si="15"/>
        <v>12331590.73</v>
      </c>
      <c r="E53" s="17">
        <f t="shared" si="15"/>
        <v>13831590.73</v>
      </c>
      <c r="F53" s="17">
        <f t="shared" si="15"/>
        <v>6667569.6799999997</v>
      </c>
      <c r="G53" s="17">
        <f t="shared" si="15"/>
        <v>6667569.6799999997</v>
      </c>
      <c r="H53" s="17">
        <f t="shared" si="15"/>
        <v>7164021.0500000007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1500000</v>
      </c>
      <c r="D55" s="20">
        <v>12331590.73</v>
      </c>
      <c r="E55" s="21">
        <f t="shared" ref="E55:E56" si="16">C55+D55</f>
        <v>13831590.73</v>
      </c>
      <c r="F55" s="20">
        <v>6667569.6799999997</v>
      </c>
      <c r="G55" s="20">
        <v>6667569.6799999997</v>
      </c>
      <c r="H55" s="21">
        <f t="shared" ref="H55:H56" si="17">E55-F55</f>
        <v>7164021.0500000007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5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5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5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3"/>
        <v>0</v>
      </c>
      <c r="F76" s="20">
        <v>0</v>
      </c>
      <c r="G76" s="20">
        <v>0</v>
      </c>
      <c r="H76" s="21">
        <f t="shared" si="24"/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110398626.34</v>
      </c>
      <c r="D77" s="24">
        <f>D5+D13+D23+D33+D43+D53+D57+D65+D69</f>
        <v>200961175.22999999</v>
      </c>
      <c r="E77" s="24">
        <f t="shared" ref="E77:H77" si="25">E5+E13+E23+E33+E43+E53+E57+E65+E69</f>
        <v>311359801.57000005</v>
      </c>
      <c r="F77" s="24">
        <f>F5+F13+F23+F33+F43+F53+F57+F65+F69</f>
        <v>250003618.94</v>
      </c>
      <c r="G77" s="24">
        <f>G5+G13+G23+G33+G43+G53+G57+G65+G69</f>
        <v>241878692.60000002</v>
      </c>
      <c r="H77" s="24">
        <f t="shared" si="25"/>
        <v>61356182.629999995</v>
      </c>
    </row>
    <row r="78" spans="1:8" x14ac:dyDescent="0.2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2024-01-30T02:41:37Z</dcterms:created>
  <dcterms:modified xsi:type="dcterms:W3CDTF">2024-01-30T02:41:44Z</dcterms:modified>
</cp:coreProperties>
</file>